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360" windowHeight="9015" activeTab="0"/>
  </bookViews>
  <sheets>
    <sheet name="算定屈折力" sheetId="1" r:id="rId1"/>
    <sheet name="物体間距離(グラフ）" sheetId="2" r:id="rId2"/>
    <sheet name="ルーペ(グラフ）" sheetId="3" r:id="rId3"/>
  </sheets>
  <definedNames/>
  <calcPr fullCalcOnLoad="1"/>
</workbook>
</file>

<file path=xl/sharedStrings.xml><?xml version="1.0" encoding="utf-8"?>
<sst xmlns="http://schemas.openxmlformats.org/spreadsheetml/2006/main" count="504" uniqueCount="15">
  <si>
    <t>算定屈折力</t>
  </si>
  <si>
    <t>Ｄによる変化</t>
  </si>
  <si>
    <t>Ｍサイズ</t>
  </si>
  <si>
    <t>眼鏡装用位置とルーペ間距離(m)</t>
  </si>
  <si>
    <t>屈折異常値</t>
  </si>
  <si>
    <t>ルーペの屈折力（Ｄ）</t>
  </si>
  <si>
    <t>ルーペと物体間距離(m)</t>
  </si>
  <si>
    <t>希望する作業距離(m)</t>
  </si>
  <si>
    <t>視距離(m)</t>
  </si>
  <si>
    <r>
      <t>（注）作業距離（眼から物体間距離）が希望する作業距離以上になる場合を</t>
    </r>
    <r>
      <rPr>
        <sz val="11"/>
        <color indexed="10"/>
        <rFont val="ＭＳ Ｐゴシック"/>
        <family val="3"/>
      </rPr>
      <t>赤</t>
    </r>
    <r>
      <rPr>
        <sz val="11"/>
        <rFont val="ＭＳ Ｐゴシック"/>
        <family val="0"/>
      </rPr>
      <t>で示してあります</t>
    </r>
  </si>
  <si>
    <t>屈折異常値（球面）</t>
  </si>
  <si>
    <t>屈折異常値（円柱）</t>
  </si>
  <si>
    <t>眼鏡度数（球面）</t>
  </si>
  <si>
    <t>眼鏡度数（円柱）</t>
  </si>
  <si>
    <t>等価球面度数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</si>
</sst>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s>
  <fonts count="8">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b/>
      <sz val="14"/>
      <name val="ＭＳ Ｐゴシック"/>
      <family val="3"/>
    </font>
    <font>
      <sz val="11"/>
      <color indexed="10"/>
      <name val="ＭＳ Ｐゴシック"/>
      <family val="3"/>
    </font>
    <font>
      <sz val="12"/>
      <name val="ＭＳ Ｐゴシック"/>
      <family val="3"/>
    </font>
  </fonts>
  <fills count="4">
    <fill>
      <patternFill/>
    </fill>
    <fill>
      <patternFill patternType="gray125"/>
    </fill>
    <fill>
      <patternFill patternType="solid">
        <fgColor indexed="51"/>
        <bgColor indexed="64"/>
      </patternFill>
    </fill>
    <fill>
      <patternFill patternType="solid">
        <fgColor indexed="15"/>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style="medium"/>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53">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177" fontId="0" fillId="0" borderId="5" xfId="0" applyNumberFormat="1" applyBorder="1" applyAlignment="1">
      <alignment/>
    </xf>
    <xf numFmtId="0" fontId="4" fillId="0" borderId="0" xfId="0" applyFont="1" applyBorder="1" applyAlignment="1">
      <alignment horizontal="right"/>
    </xf>
    <xf numFmtId="0" fontId="4" fillId="0" borderId="0" xfId="0" applyFont="1" applyBorder="1" applyAlignment="1">
      <alignment/>
    </xf>
    <xf numFmtId="0" fontId="4" fillId="0" borderId="0" xfId="0" applyFont="1" applyBorder="1" applyAlignment="1">
      <alignment horizontal="left"/>
    </xf>
    <xf numFmtId="0" fontId="5" fillId="0" borderId="6" xfId="0" applyFont="1" applyBorder="1" applyAlignment="1">
      <alignment/>
    </xf>
    <xf numFmtId="0" fontId="0" fillId="2" borderId="7" xfId="0" applyFill="1" applyBorder="1" applyAlignment="1">
      <alignment shrinkToFit="1"/>
    </xf>
    <xf numFmtId="177" fontId="0" fillId="3" borderId="8" xfId="0" applyNumberFormat="1" applyFill="1" applyBorder="1" applyAlignment="1">
      <alignment/>
    </xf>
    <xf numFmtId="177" fontId="0" fillId="3" borderId="9" xfId="0" applyNumberFormat="1" applyFill="1" applyBorder="1" applyAlignment="1">
      <alignment/>
    </xf>
    <xf numFmtId="177" fontId="0" fillId="0" borderId="10" xfId="0" applyNumberFormat="1" applyBorder="1" applyAlignment="1">
      <alignment/>
    </xf>
    <xf numFmtId="177" fontId="0" fillId="0" borderId="11" xfId="0" applyNumberFormat="1" applyBorder="1" applyAlignment="1">
      <alignment/>
    </xf>
    <xf numFmtId="177" fontId="0" fillId="0" borderId="12" xfId="0" applyNumberFormat="1" applyBorder="1" applyAlignment="1">
      <alignment/>
    </xf>
    <xf numFmtId="0" fontId="0" fillId="0" borderId="13" xfId="0" applyBorder="1" applyAlignment="1">
      <alignment/>
    </xf>
    <xf numFmtId="0" fontId="0" fillId="0" borderId="0" xfId="0" applyAlignment="1">
      <alignment horizontal="center"/>
    </xf>
    <xf numFmtId="0" fontId="0" fillId="0" borderId="0" xfId="0" applyBorder="1" applyAlignment="1">
      <alignment/>
    </xf>
    <xf numFmtId="0" fontId="0" fillId="0" borderId="2" xfId="0" applyBorder="1" applyAlignment="1" applyProtection="1">
      <alignment/>
      <protection hidden="1" locked="0"/>
    </xf>
    <xf numFmtId="0" fontId="0" fillId="0" borderId="4" xfId="0" applyBorder="1" applyAlignment="1" applyProtection="1">
      <alignment/>
      <protection hidden="1" locked="0"/>
    </xf>
    <xf numFmtId="177" fontId="0" fillId="0" borderId="5" xfId="0" applyNumberFormat="1" applyBorder="1" applyAlignment="1" applyProtection="1">
      <alignment/>
      <protection hidden="1"/>
    </xf>
    <xf numFmtId="177" fontId="0" fillId="0" borderId="10" xfId="0" applyNumberFormat="1" applyBorder="1" applyAlignment="1" applyProtection="1">
      <alignment/>
      <protection hidden="1"/>
    </xf>
    <xf numFmtId="177" fontId="0" fillId="0" borderId="11" xfId="0" applyNumberFormat="1" applyBorder="1" applyAlignment="1" applyProtection="1">
      <alignment/>
      <protection hidden="1"/>
    </xf>
    <xf numFmtId="177" fontId="0" fillId="0" borderId="12" xfId="0" applyNumberFormat="1" applyBorder="1" applyAlignment="1" applyProtection="1">
      <alignment/>
      <protection hidden="1"/>
    </xf>
    <xf numFmtId="0" fontId="0" fillId="0" borderId="13" xfId="0" applyBorder="1" applyAlignment="1" applyProtection="1">
      <alignment/>
      <protection hidden="1" locked="0"/>
    </xf>
    <xf numFmtId="0" fontId="0" fillId="0" borderId="4" xfId="0" applyBorder="1" applyAlignment="1" applyProtection="1">
      <alignment horizontal="center"/>
      <protection hidden="1"/>
    </xf>
    <xf numFmtId="0" fontId="0" fillId="0" borderId="8" xfId="0" applyBorder="1" applyAlignment="1" applyProtection="1">
      <alignment horizontal="center"/>
      <protection hidden="1" locked="0"/>
    </xf>
    <xf numFmtId="0" fontId="0" fillId="0" borderId="11" xfId="0" applyBorder="1" applyAlignment="1" applyProtection="1">
      <alignment horizontal="center"/>
      <protection hidden="1" locked="0"/>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5" fillId="0" borderId="6" xfId="0" applyFont="1" applyBorder="1" applyAlignment="1">
      <alignment horizontal="right"/>
    </xf>
    <xf numFmtId="0" fontId="0" fillId="2" borderId="20" xfId="0" applyFill="1" applyBorder="1" applyAlignment="1">
      <alignment horizontal="center"/>
    </xf>
    <xf numFmtId="0" fontId="0" fillId="3" borderId="21" xfId="0" applyFill="1" applyBorder="1" applyAlignment="1">
      <alignment horizontal="center"/>
    </xf>
    <xf numFmtId="0" fontId="0" fillId="3" borderId="22" xfId="0" applyFill="1" applyBorder="1" applyAlignment="1">
      <alignment horizontal="center"/>
    </xf>
    <xf numFmtId="0" fontId="0" fillId="3" borderId="23" xfId="0"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0" xfId="0" applyAlignment="1">
      <alignment horizontal="center"/>
    </xf>
    <xf numFmtId="0" fontId="5" fillId="0" borderId="6" xfId="0" applyFont="1" applyBorder="1" applyAlignment="1">
      <alignment horizontal="left"/>
    </xf>
    <xf numFmtId="0" fontId="0" fillId="0" borderId="7" xfId="0" applyBorder="1" applyAlignment="1">
      <alignment horizontal="center"/>
    </xf>
    <xf numFmtId="0" fontId="0" fillId="0" borderId="8" xfId="0" applyBorder="1" applyAlignment="1">
      <alignment horizontal="center"/>
    </xf>
    <xf numFmtId="0" fontId="0" fillId="0" borderId="26" xfId="0" applyBorder="1" applyAlignment="1">
      <alignment horizontal="center"/>
    </xf>
    <xf numFmtId="0" fontId="0" fillId="0" borderId="11" xfId="0" applyBorder="1" applyAlignment="1">
      <alignment horizontal="center"/>
    </xf>
    <xf numFmtId="0" fontId="0" fillId="2" borderId="26" xfId="0" applyFill="1"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9" xfId="0" applyBorder="1" applyAlignment="1" applyProtection="1">
      <alignment horizontal="center"/>
      <protection hidden="1" locked="0"/>
    </xf>
    <xf numFmtId="0" fontId="0" fillId="0" borderId="12" xfId="0" applyBorder="1" applyAlignment="1" applyProtection="1">
      <alignment horizontal="center"/>
      <protection hidden="1"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75"/>
          <c:y val="0.034"/>
          <c:w val="0.71625"/>
          <c:h val="0.84825"/>
        </c:manualLayout>
      </c:layout>
      <c:lineChart>
        <c:grouping val="standard"/>
        <c:varyColors val="0"/>
        <c:ser>
          <c:idx val="0"/>
          <c:order val="0"/>
          <c:tx>
            <c:v>-10D</c:v>
          </c:tx>
          <c:extLst>
            <c:ext xmlns:c14="http://schemas.microsoft.com/office/drawing/2007/8/2/chart" uri="{6F2FDCE9-48DA-4B69-8628-5D25D57E5C99}">
              <c14:invertSolidFillFmt>
                <c14:spPr>
                  <a:solidFill>
                    <a:srgbClr val="000000"/>
                  </a:solidFill>
                </c14:spPr>
              </c14:invertSolidFillFmt>
            </c:ext>
          </c:extLst>
          <c:cat>
            <c:numRef>
              <c:f>'物体間距離(グラフ）'!$E$6:$M$6</c:f>
              <c:numCache/>
            </c:numRef>
          </c:cat>
          <c:val>
            <c:numRef>
              <c:f>'物体間距離(グラフ）'!$E$8:$M$8</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val>
            <c:numRef>
              <c:f>'物体間距離(グラフ）'!$E$9:$M$9</c:f>
            </c:numRef>
          </c:val>
          <c:smooth val="0"/>
        </c:ser>
        <c:ser>
          <c:idx val="2"/>
          <c:order val="2"/>
          <c:extLst>
            <c:ext xmlns:c14="http://schemas.microsoft.com/office/drawing/2007/8/2/chart" uri="{6F2FDCE9-48DA-4B69-8628-5D25D57E5C99}">
              <c14:invertSolidFillFmt>
                <c14:spPr>
                  <a:solidFill>
                    <a:srgbClr val="000000"/>
                  </a:solidFill>
                </c14:spPr>
              </c14:invertSolidFillFmt>
            </c:ext>
          </c:extLst>
          <c:val>
            <c:numRef>
              <c:f>'物体間距離(グラフ）'!$E$10:$M$10</c:f>
            </c:numRef>
          </c:val>
          <c:smooth val="0"/>
        </c:ser>
        <c:ser>
          <c:idx val="3"/>
          <c:order val="3"/>
          <c:extLst>
            <c:ext xmlns:c14="http://schemas.microsoft.com/office/drawing/2007/8/2/chart" uri="{6F2FDCE9-48DA-4B69-8628-5D25D57E5C99}">
              <c14:invertSolidFillFmt>
                <c14:spPr>
                  <a:solidFill>
                    <a:srgbClr val="000000"/>
                  </a:solidFill>
                </c14:spPr>
              </c14:invertSolidFillFmt>
            </c:ext>
          </c:extLst>
          <c:val>
            <c:numRef>
              <c:f>'物体間距離(グラフ）'!$E$11:$M$11</c:f>
            </c:numRef>
          </c:val>
          <c:smooth val="0"/>
        </c:ser>
        <c:ser>
          <c:idx val="4"/>
          <c:order val="4"/>
          <c:extLst>
            <c:ext xmlns:c14="http://schemas.microsoft.com/office/drawing/2007/8/2/chart" uri="{6F2FDCE9-48DA-4B69-8628-5D25D57E5C99}">
              <c14:invertSolidFillFmt>
                <c14:spPr>
                  <a:solidFill>
                    <a:srgbClr val="000000"/>
                  </a:solidFill>
                </c14:spPr>
              </c14:invertSolidFillFmt>
            </c:ext>
          </c:extLst>
          <c:val>
            <c:numRef>
              <c:f>'物体間距離(グラフ）'!$E$12:$M$12</c:f>
            </c:numRef>
          </c:val>
          <c:smooth val="0"/>
        </c:ser>
        <c:ser>
          <c:idx val="5"/>
          <c:order val="5"/>
          <c:extLst>
            <c:ext xmlns:c14="http://schemas.microsoft.com/office/drawing/2007/8/2/chart" uri="{6F2FDCE9-48DA-4B69-8628-5D25D57E5C99}">
              <c14:invertSolidFillFmt>
                <c14:spPr>
                  <a:solidFill>
                    <a:srgbClr val="000000"/>
                  </a:solidFill>
                </c14:spPr>
              </c14:invertSolidFillFmt>
            </c:ext>
          </c:extLst>
          <c:val>
            <c:numRef>
              <c:f>'物体間距離(グラフ）'!$E$13:$M$13</c:f>
            </c:numRef>
          </c:val>
          <c:smooth val="0"/>
        </c:ser>
        <c:ser>
          <c:idx val="6"/>
          <c:order val="6"/>
          <c:extLst>
            <c:ext xmlns:c14="http://schemas.microsoft.com/office/drawing/2007/8/2/chart" uri="{6F2FDCE9-48DA-4B69-8628-5D25D57E5C99}">
              <c14:invertSolidFillFmt>
                <c14:spPr>
                  <a:solidFill>
                    <a:srgbClr val="000000"/>
                  </a:solidFill>
                </c14:spPr>
              </c14:invertSolidFillFmt>
            </c:ext>
          </c:extLst>
          <c:val>
            <c:numRef>
              <c:f>'物体間距離(グラフ）'!$E$14:$M$14</c:f>
            </c:numRef>
          </c:val>
          <c:smooth val="0"/>
        </c:ser>
        <c:ser>
          <c:idx val="7"/>
          <c:order val="7"/>
          <c:extLst>
            <c:ext xmlns:c14="http://schemas.microsoft.com/office/drawing/2007/8/2/chart" uri="{6F2FDCE9-48DA-4B69-8628-5D25D57E5C99}">
              <c14:invertSolidFillFmt>
                <c14:spPr>
                  <a:solidFill>
                    <a:srgbClr val="000000"/>
                  </a:solidFill>
                </c14:spPr>
              </c14:invertSolidFillFmt>
            </c:ext>
          </c:extLst>
          <c:val>
            <c:numRef>
              <c:f>'物体間距離(グラフ）'!$E$15:$M$15</c:f>
            </c:numRef>
          </c:val>
          <c:smooth val="0"/>
        </c:ser>
        <c:ser>
          <c:idx val="8"/>
          <c:order val="8"/>
          <c:extLst>
            <c:ext xmlns:c14="http://schemas.microsoft.com/office/drawing/2007/8/2/chart" uri="{6F2FDCE9-48DA-4B69-8628-5D25D57E5C99}">
              <c14:invertSolidFillFmt>
                <c14:spPr>
                  <a:solidFill>
                    <a:srgbClr val="000000"/>
                  </a:solidFill>
                </c14:spPr>
              </c14:invertSolidFillFmt>
            </c:ext>
          </c:extLst>
          <c:val>
            <c:numRef>
              <c:f>'物体間距離(グラフ）'!$E$16:$M$16</c:f>
            </c:numRef>
          </c:val>
          <c:smooth val="0"/>
        </c:ser>
        <c:ser>
          <c:idx val="9"/>
          <c:order val="9"/>
          <c:extLst>
            <c:ext xmlns:c14="http://schemas.microsoft.com/office/drawing/2007/8/2/chart" uri="{6F2FDCE9-48DA-4B69-8628-5D25D57E5C99}">
              <c14:invertSolidFillFmt>
                <c14:spPr>
                  <a:solidFill>
                    <a:srgbClr val="000000"/>
                  </a:solidFill>
                </c14:spPr>
              </c14:invertSolidFillFmt>
            </c:ext>
          </c:extLst>
          <c:val>
            <c:numRef>
              <c:f>'物体間距離(グラフ）'!$E$17:$M$17</c:f>
            </c:numRef>
          </c:val>
          <c:smooth val="0"/>
        </c:ser>
        <c:ser>
          <c:idx val="11"/>
          <c:order val="10"/>
          <c:extLst>
            <c:ext xmlns:c14="http://schemas.microsoft.com/office/drawing/2007/8/2/chart" uri="{6F2FDCE9-48DA-4B69-8628-5D25D57E5C99}">
              <c14:invertSolidFillFmt>
                <c14:spPr>
                  <a:solidFill>
                    <a:srgbClr val="000000"/>
                  </a:solidFill>
                </c14:spPr>
              </c14:invertSolidFillFmt>
            </c:ext>
          </c:extLst>
          <c:val>
            <c:numRef>
              <c:f>'物体間距離(グラフ）'!$E$18:$M$18</c:f>
            </c:numRef>
          </c:val>
          <c:smooth val="0"/>
        </c:ser>
        <c:ser>
          <c:idx val="13"/>
          <c:order val="11"/>
          <c:extLst>
            <c:ext xmlns:c14="http://schemas.microsoft.com/office/drawing/2007/8/2/chart" uri="{6F2FDCE9-48DA-4B69-8628-5D25D57E5C99}">
              <c14:invertSolidFillFmt>
                <c14:spPr>
                  <a:solidFill>
                    <a:srgbClr val="000000"/>
                  </a:solidFill>
                </c14:spPr>
              </c14:invertSolidFillFmt>
            </c:ext>
          </c:extLst>
          <c:val>
            <c:numRef>
              <c:f>'物体間距離(グラフ）'!$E$19:$M$19</c:f>
            </c:numRef>
          </c:val>
          <c:smooth val="0"/>
        </c:ser>
        <c:ser>
          <c:idx val="15"/>
          <c:order val="12"/>
          <c:extLst>
            <c:ext xmlns:c14="http://schemas.microsoft.com/office/drawing/2007/8/2/chart" uri="{6F2FDCE9-48DA-4B69-8628-5D25D57E5C99}">
              <c14:invertSolidFillFmt>
                <c14:spPr>
                  <a:solidFill>
                    <a:srgbClr val="000000"/>
                  </a:solidFill>
                </c14:spPr>
              </c14:invertSolidFillFmt>
            </c:ext>
          </c:extLst>
          <c:val>
            <c:numRef>
              <c:f>'物体間距離(グラフ）'!$E$20:$M$20</c:f>
            </c:numRef>
          </c:val>
          <c:smooth val="0"/>
        </c:ser>
        <c:ser>
          <c:idx val="17"/>
          <c:order val="13"/>
          <c:extLst>
            <c:ext xmlns:c14="http://schemas.microsoft.com/office/drawing/2007/8/2/chart" uri="{6F2FDCE9-48DA-4B69-8628-5D25D57E5C99}">
              <c14:invertSolidFillFmt>
                <c14:spPr>
                  <a:solidFill>
                    <a:srgbClr val="000000"/>
                  </a:solidFill>
                </c14:spPr>
              </c14:invertSolidFillFmt>
            </c:ext>
          </c:extLst>
          <c:val>
            <c:numRef>
              <c:f>'物体間距離(グラフ）'!$E$21:$M$21</c:f>
            </c:numRef>
          </c:val>
          <c:smooth val="0"/>
        </c:ser>
        <c:ser>
          <c:idx val="18"/>
          <c:order val="14"/>
          <c:extLst>
            <c:ext xmlns:c14="http://schemas.microsoft.com/office/drawing/2007/8/2/chart" uri="{6F2FDCE9-48DA-4B69-8628-5D25D57E5C99}">
              <c14:invertSolidFillFmt>
                <c14:spPr>
                  <a:solidFill>
                    <a:srgbClr val="000000"/>
                  </a:solidFill>
                </c14:spPr>
              </c14:invertSolidFillFmt>
            </c:ext>
          </c:extLst>
          <c:val>
            <c:numRef>
              <c:f>'物体間距離(グラフ）'!$E$22:$M$22</c:f>
            </c:numRef>
          </c:val>
          <c:smooth val="0"/>
        </c:ser>
        <c:ser>
          <c:idx val="19"/>
          <c:order val="15"/>
          <c:extLst>
            <c:ext xmlns:c14="http://schemas.microsoft.com/office/drawing/2007/8/2/chart" uri="{6F2FDCE9-48DA-4B69-8628-5D25D57E5C99}">
              <c14:invertSolidFillFmt>
                <c14:spPr>
                  <a:solidFill>
                    <a:srgbClr val="000000"/>
                  </a:solidFill>
                </c14:spPr>
              </c14:invertSolidFillFmt>
            </c:ext>
          </c:extLst>
          <c:val>
            <c:numRef>
              <c:f>'物体間距離(グラフ）'!$E$23:$M$23</c:f>
            </c:numRef>
          </c:val>
          <c:smooth val="0"/>
        </c:ser>
        <c:ser>
          <c:idx val="20"/>
          <c:order val="16"/>
          <c:extLst>
            <c:ext xmlns:c14="http://schemas.microsoft.com/office/drawing/2007/8/2/chart" uri="{6F2FDCE9-48DA-4B69-8628-5D25D57E5C99}">
              <c14:invertSolidFillFmt>
                <c14:spPr>
                  <a:solidFill>
                    <a:srgbClr val="000000"/>
                  </a:solidFill>
                </c14:spPr>
              </c14:invertSolidFillFmt>
            </c:ext>
          </c:extLst>
          <c:val>
            <c:numRef>
              <c:f>'物体間距離(グラフ）'!$E$24:$M$24</c:f>
            </c:numRef>
          </c:val>
          <c:smooth val="0"/>
        </c:ser>
        <c:ser>
          <c:idx val="21"/>
          <c:order val="17"/>
          <c:extLst>
            <c:ext xmlns:c14="http://schemas.microsoft.com/office/drawing/2007/8/2/chart" uri="{6F2FDCE9-48DA-4B69-8628-5D25D57E5C99}">
              <c14:invertSolidFillFmt>
                <c14:spPr>
                  <a:solidFill>
                    <a:srgbClr val="000000"/>
                  </a:solidFill>
                </c14:spPr>
              </c14:invertSolidFillFmt>
            </c:ext>
          </c:extLst>
          <c:val>
            <c:numRef>
              <c:f>'物体間距離(グラフ）'!$E$25:$M$25</c:f>
            </c:numRef>
          </c:val>
          <c:smooth val="0"/>
        </c:ser>
        <c:ser>
          <c:idx val="22"/>
          <c:order val="18"/>
          <c:extLst>
            <c:ext xmlns:c14="http://schemas.microsoft.com/office/drawing/2007/8/2/chart" uri="{6F2FDCE9-48DA-4B69-8628-5D25D57E5C99}">
              <c14:invertSolidFillFmt>
                <c14:spPr>
                  <a:solidFill>
                    <a:srgbClr val="000000"/>
                  </a:solidFill>
                </c14:spPr>
              </c14:invertSolidFillFmt>
            </c:ext>
          </c:extLst>
          <c:val>
            <c:numRef>
              <c:f>'物体間距離(グラフ）'!$E$26:$M$26</c:f>
            </c:numRef>
          </c:val>
          <c:smooth val="0"/>
        </c:ser>
        <c:ser>
          <c:idx val="23"/>
          <c:order val="19"/>
          <c:extLst>
            <c:ext xmlns:c14="http://schemas.microsoft.com/office/drawing/2007/8/2/chart" uri="{6F2FDCE9-48DA-4B69-8628-5D25D57E5C99}">
              <c14:invertSolidFillFmt>
                <c14:spPr>
                  <a:solidFill>
                    <a:srgbClr val="000000"/>
                  </a:solidFill>
                </c14:spPr>
              </c14:invertSolidFillFmt>
            </c:ext>
          </c:extLst>
          <c:val>
            <c:numRef>
              <c:f>'物体間距離(グラフ）'!$E$27:$M$27</c:f>
            </c:numRef>
          </c:val>
          <c:smooth val="0"/>
        </c:ser>
        <c:ser>
          <c:idx val="24"/>
          <c:order val="20"/>
          <c:extLst>
            <c:ext xmlns:c14="http://schemas.microsoft.com/office/drawing/2007/8/2/chart" uri="{6F2FDCE9-48DA-4B69-8628-5D25D57E5C99}">
              <c14:invertSolidFillFmt>
                <c14:spPr>
                  <a:solidFill>
                    <a:srgbClr val="000000"/>
                  </a:solidFill>
                </c14:spPr>
              </c14:invertSolidFillFmt>
            </c:ext>
          </c:extLst>
          <c:val>
            <c:numRef>
              <c:f>'物体間距離(グラフ）'!$E$28:$M$28</c:f>
            </c:numRef>
          </c:val>
          <c:smooth val="0"/>
        </c:ser>
        <c:ser>
          <c:idx val="25"/>
          <c:order val="21"/>
          <c:extLst>
            <c:ext xmlns:c14="http://schemas.microsoft.com/office/drawing/2007/8/2/chart" uri="{6F2FDCE9-48DA-4B69-8628-5D25D57E5C99}">
              <c14:invertSolidFillFmt>
                <c14:spPr>
                  <a:solidFill>
                    <a:srgbClr val="000000"/>
                  </a:solidFill>
                </c14:spPr>
              </c14:invertSolidFillFmt>
            </c:ext>
          </c:extLst>
          <c:val>
            <c:numRef>
              <c:f>'物体間距離(グラフ）'!$E$29:$M$29</c:f>
            </c:numRef>
          </c:val>
          <c:smooth val="0"/>
        </c:ser>
        <c:ser>
          <c:idx val="26"/>
          <c:order val="22"/>
          <c:extLst>
            <c:ext xmlns:c14="http://schemas.microsoft.com/office/drawing/2007/8/2/chart" uri="{6F2FDCE9-48DA-4B69-8628-5D25D57E5C99}">
              <c14:invertSolidFillFmt>
                <c14:spPr>
                  <a:solidFill>
                    <a:srgbClr val="000000"/>
                  </a:solidFill>
                </c14:spPr>
              </c14:invertSolidFillFmt>
            </c:ext>
          </c:extLst>
          <c:val>
            <c:numRef>
              <c:f>'物体間距離(グラフ）'!$E$30:$M$30</c:f>
            </c:numRef>
          </c:val>
          <c:smooth val="0"/>
        </c:ser>
        <c:ser>
          <c:idx val="27"/>
          <c:order val="23"/>
          <c:extLst>
            <c:ext xmlns:c14="http://schemas.microsoft.com/office/drawing/2007/8/2/chart" uri="{6F2FDCE9-48DA-4B69-8628-5D25D57E5C99}">
              <c14:invertSolidFillFmt>
                <c14:spPr>
                  <a:solidFill>
                    <a:srgbClr val="000000"/>
                  </a:solidFill>
                </c14:spPr>
              </c14:invertSolidFillFmt>
            </c:ext>
          </c:extLst>
          <c:val>
            <c:numRef>
              <c:f>'物体間距離(グラフ）'!$E$31:$M$31</c:f>
            </c:numRef>
          </c:val>
          <c:smooth val="0"/>
        </c:ser>
        <c:ser>
          <c:idx val="28"/>
          <c:order val="24"/>
          <c:extLst>
            <c:ext xmlns:c14="http://schemas.microsoft.com/office/drawing/2007/8/2/chart" uri="{6F2FDCE9-48DA-4B69-8628-5D25D57E5C99}">
              <c14:invertSolidFillFmt>
                <c14:spPr>
                  <a:solidFill>
                    <a:srgbClr val="000000"/>
                  </a:solidFill>
                </c14:spPr>
              </c14:invertSolidFillFmt>
            </c:ext>
          </c:extLst>
          <c:val>
            <c:numRef>
              <c:f>'物体間距離(グラフ）'!$E$32:$M$32</c:f>
            </c:numRef>
          </c:val>
          <c:smooth val="0"/>
        </c:ser>
        <c:ser>
          <c:idx val="29"/>
          <c:order val="25"/>
          <c:extLst>
            <c:ext xmlns:c14="http://schemas.microsoft.com/office/drawing/2007/8/2/chart" uri="{6F2FDCE9-48DA-4B69-8628-5D25D57E5C99}">
              <c14:invertSolidFillFmt>
                <c14:spPr>
                  <a:solidFill>
                    <a:srgbClr val="000000"/>
                  </a:solidFill>
                </c14:spPr>
              </c14:invertSolidFillFmt>
            </c:ext>
          </c:extLst>
          <c:val>
            <c:numRef>
              <c:f>'物体間距離(グラフ）'!$E$33:$M$33</c:f>
            </c:numRef>
          </c:val>
          <c:smooth val="0"/>
        </c:ser>
        <c:ser>
          <c:idx val="30"/>
          <c:order val="26"/>
          <c:extLst>
            <c:ext xmlns:c14="http://schemas.microsoft.com/office/drawing/2007/8/2/chart" uri="{6F2FDCE9-48DA-4B69-8628-5D25D57E5C99}">
              <c14:invertSolidFillFmt>
                <c14:spPr>
                  <a:solidFill>
                    <a:srgbClr val="000000"/>
                  </a:solidFill>
                </c14:spPr>
              </c14:invertSolidFillFmt>
            </c:ext>
          </c:extLst>
          <c:val>
            <c:numRef>
              <c:f>'物体間距離(グラフ）'!$E$34:$M$34</c:f>
            </c:numRef>
          </c:val>
          <c:smooth val="0"/>
        </c:ser>
        <c:ser>
          <c:idx val="31"/>
          <c:order val="27"/>
          <c:extLst>
            <c:ext xmlns:c14="http://schemas.microsoft.com/office/drawing/2007/8/2/chart" uri="{6F2FDCE9-48DA-4B69-8628-5D25D57E5C99}">
              <c14:invertSolidFillFmt>
                <c14:spPr>
                  <a:solidFill>
                    <a:srgbClr val="000000"/>
                  </a:solidFill>
                </c14:spPr>
              </c14:invertSolidFillFmt>
            </c:ext>
          </c:extLst>
          <c:val>
            <c:numRef>
              <c:f>'物体間距離(グラフ）'!$E$35:$M$35</c:f>
            </c:numRef>
          </c:val>
          <c:smooth val="0"/>
        </c:ser>
        <c:ser>
          <c:idx val="32"/>
          <c:order val="28"/>
          <c:extLst>
            <c:ext xmlns:c14="http://schemas.microsoft.com/office/drawing/2007/8/2/chart" uri="{6F2FDCE9-48DA-4B69-8628-5D25D57E5C99}">
              <c14:invertSolidFillFmt>
                <c14:spPr>
                  <a:solidFill>
                    <a:srgbClr val="000000"/>
                  </a:solidFill>
                </c14:spPr>
              </c14:invertSolidFillFmt>
            </c:ext>
          </c:extLst>
          <c:val>
            <c:numRef>
              <c:f>'物体間距離(グラフ）'!$E$36:$M$36</c:f>
            </c:numRef>
          </c:val>
          <c:smooth val="0"/>
        </c:ser>
        <c:ser>
          <c:idx val="33"/>
          <c:order val="29"/>
          <c:extLst>
            <c:ext xmlns:c14="http://schemas.microsoft.com/office/drawing/2007/8/2/chart" uri="{6F2FDCE9-48DA-4B69-8628-5D25D57E5C99}">
              <c14:invertSolidFillFmt>
                <c14:spPr>
                  <a:solidFill>
                    <a:srgbClr val="000000"/>
                  </a:solidFill>
                </c14:spPr>
              </c14:invertSolidFillFmt>
            </c:ext>
          </c:extLst>
          <c:val>
            <c:numRef>
              <c:f>'物体間距離(グラフ）'!$E$37:$M$37</c:f>
            </c:numRef>
          </c:val>
          <c:smooth val="0"/>
        </c:ser>
        <c:ser>
          <c:idx val="34"/>
          <c:order val="30"/>
          <c:extLst>
            <c:ext xmlns:c14="http://schemas.microsoft.com/office/drawing/2007/8/2/chart" uri="{6F2FDCE9-48DA-4B69-8628-5D25D57E5C99}">
              <c14:invertSolidFillFmt>
                <c14:spPr>
                  <a:solidFill>
                    <a:srgbClr val="000000"/>
                  </a:solidFill>
                </c14:spPr>
              </c14:invertSolidFillFmt>
            </c:ext>
          </c:extLst>
          <c:val>
            <c:numRef>
              <c:f>'物体間距離(グラフ）'!$E$38:$M$38</c:f>
            </c:numRef>
          </c:val>
          <c:smooth val="0"/>
        </c:ser>
        <c:ser>
          <c:idx val="35"/>
          <c:order val="31"/>
          <c:extLst>
            <c:ext xmlns:c14="http://schemas.microsoft.com/office/drawing/2007/8/2/chart" uri="{6F2FDCE9-48DA-4B69-8628-5D25D57E5C99}">
              <c14:invertSolidFillFmt>
                <c14:spPr>
                  <a:solidFill>
                    <a:srgbClr val="000000"/>
                  </a:solidFill>
                </c14:spPr>
              </c14:invertSolidFillFmt>
            </c:ext>
          </c:extLst>
          <c:val>
            <c:numRef>
              <c:f>'物体間距離(グラフ）'!$E$39:$M$39</c:f>
            </c:numRef>
          </c:val>
          <c:smooth val="0"/>
        </c:ser>
        <c:ser>
          <c:idx val="36"/>
          <c:order val="32"/>
          <c:extLst>
            <c:ext xmlns:c14="http://schemas.microsoft.com/office/drawing/2007/8/2/chart" uri="{6F2FDCE9-48DA-4B69-8628-5D25D57E5C99}">
              <c14:invertSolidFillFmt>
                <c14:spPr>
                  <a:solidFill>
                    <a:srgbClr val="000000"/>
                  </a:solidFill>
                </c14:spPr>
              </c14:invertSolidFillFmt>
            </c:ext>
          </c:extLst>
          <c:val>
            <c:numRef>
              <c:f>'物体間距離(グラフ）'!$E$40:$M$40</c:f>
            </c:numRef>
          </c:val>
          <c:smooth val="0"/>
        </c:ser>
        <c:ser>
          <c:idx val="37"/>
          <c:order val="33"/>
          <c:extLst>
            <c:ext xmlns:c14="http://schemas.microsoft.com/office/drawing/2007/8/2/chart" uri="{6F2FDCE9-48DA-4B69-8628-5D25D57E5C99}">
              <c14:invertSolidFillFmt>
                <c14:spPr>
                  <a:solidFill>
                    <a:srgbClr val="000000"/>
                  </a:solidFill>
                </c14:spPr>
              </c14:invertSolidFillFmt>
            </c:ext>
          </c:extLst>
          <c:val>
            <c:numRef>
              <c:f>'物体間距離(グラフ）'!$E$41:$M$41</c:f>
            </c:numRef>
          </c:val>
          <c:smooth val="0"/>
        </c:ser>
        <c:ser>
          <c:idx val="38"/>
          <c:order val="34"/>
          <c:extLst>
            <c:ext xmlns:c14="http://schemas.microsoft.com/office/drawing/2007/8/2/chart" uri="{6F2FDCE9-48DA-4B69-8628-5D25D57E5C99}">
              <c14:invertSolidFillFmt>
                <c14:spPr>
                  <a:solidFill>
                    <a:srgbClr val="000000"/>
                  </a:solidFill>
                </c14:spPr>
              </c14:invertSolidFillFmt>
            </c:ext>
          </c:extLst>
          <c:val>
            <c:numRef>
              <c:f>'物体間距離(グラフ）'!$E$42:$M$42</c:f>
            </c:numRef>
          </c:val>
          <c:smooth val="0"/>
        </c:ser>
        <c:ser>
          <c:idx val="39"/>
          <c:order val="35"/>
          <c:extLst>
            <c:ext xmlns:c14="http://schemas.microsoft.com/office/drawing/2007/8/2/chart" uri="{6F2FDCE9-48DA-4B69-8628-5D25D57E5C99}">
              <c14:invertSolidFillFmt>
                <c14:spPr>
                  <a:solidFill>
                    <a:srgbClr val="000000"/>
                  </a:solidFill>
                </c14:spPr>
              </c14:invertSolidFillFmt>
            </c:ext>
          </c:extLst>
          <c:val>
            <c:numRef>
              <c:f>'物体間距離(グラフ）'!$E$43:$M$43</c:f>
            </c:numRef>
          </c:val>
          <c:smooth val="0"/>
        </c:ser>
        <c:ser>
          <c:idx val="40"/>
          <c:order val="36"/>
          <c:extLst>
            <c:ext xmlns:c14="http://schemas.microsoft.com/office/drawing/2007/8/2/chart" uri="{6F2FDCE9-48DA-4B69-8628-5D25D57E5C99}">
              <c14:invertSolidFillFmt>
                <c14:spPr>
                  <a:solidFill>
                    <a:srgbClr val="000000"/>
                  </a:solidFill>
                </c14:spPr>
              </c14:invertSolidFillFmt>
            </c:ext>
          </c:extLst>
          <c:val>
            <c:numRef>
              <c:f>'物体間距離(グラフ）'!$E$44:$M$44</c:f>
            </c:numRef>
          </c:val>
          <c:smooth val="0"/>
        </c:ser>
        <c:ser>
          <c:idx val="41"/>
          <c:order val="37"/>
          <c:extLst>
            <c:ext xmlns:c14="http://schemas.microsoft.com/office/drawing/2007/8/2/chart" uri="{6F2FDCE9-48DA-4B69-8628-5D25D57E5C99}">
              <c14:invertSolidFillFmt>
                <c14:spPr>
                  <a:solidFill>
                    <a:srgbClr val="000000"/>
                  </a:solidFill>
                </c14:spPr>
              </c14:invertSolidFillFmt>
            </c:ext>
          </c:extLst>
          <c:val>
            <c:numRef>
              <c:f>'物体間距離(グラフ）'!$E$45:$M$45</c:f>
            </c:numRef>
          </c:val>
          <c:smooth val="0"/>
        </c:ser>
        <c:ser>
          <c:idx val="42"/>
          <c:order val="38"/>
          <c:extLst>
            <c:ext xmlns:c14="http://schemas.microsoft.com/office/drawing/2007/8/2/chart" uri="{6F2FDCE9-48DA-4B69-8628-5D25D57E5C99}">
              <c14:invertSolidFillFmt>
                <c14:spPr>
                  <a:solidFill>
                    <a:srgbClr val="000000"/>
                  </a:solidFill>
                </c14:spPr>
              </c14:invertSolidFillFmt>
            </c:ext>
          </c:extLst>
          <c:val>
            <c:numRef>
              <c:f>'物体間距離(グラフ）'!$E$46:$M$46</c:f>
            </c:numRef>
          </c:val>
          <c:smooth val="0"/>
        </c:ser>
        <c:ser>
          <c:idx val="10"/>
          <c:order val="39"/>
          <c:tx>
            <c:v>-5D</c:v>
          </c:tx>
          <c:extLst>
            <c:ext xmlns:c14="http://schemas.microsoft.com/office/drawing/2007/8/2/chart" uri="{6F2FDCE9-48DA-4B69-8628-5D25D57E5C99}">
              <c14:invertSolidFillFmt>
                <c14:spPr>
                  <a:solidFill>
                    <a:srgbClr val="000000"/>
                  </a:solidFill>
                </c14:spPr>
              </c14:invertSolidFillFmt>
            </c:ext>
          </c:extLst>
          <c:cat>
            <c:numRef>
              <c:f>'物体間距離(グラフ）'!$E$6:$M$6</c:f>
              <c:numCache/>
            </c:numRef>
          </c:cat>
          <c:val>
            <c:numRef>
              <c:f>'物体間距離(グラフ）'!$E$48:$M$48</c:f>
              <c:numCache/>
            </c:numRef>
          </c:val>
          <c:smooth val="0"/>
        </c:ser>
        <c:ser>
          <c:idx val="43"/>
          <c:order val="40"/>
          <c:extLst>
            <c:ext xmlns:c14="http://schemas.microsoft.com/office/drawing/2007/8/2/chart" uri="{6F2FDCE9-48DA-4B69-8628-5D25D57E5C99}">
              <c14:invertSolidFillFmt>
                <c14:spPr>
                  <a:solidFill>
                    <a:srgbClr val="000000"/>
                  </a:solidFill>
                </c14:spPr>
              </c14:invertSolidFillFmt>
            </c:ext>
          </c:extLst>
          <c:val>
            <c:numRef>
              <c:f>'物体間距離(グラフ）'!$E$49:$M$49</c:f>
            </c:numRef>
          </c:val>
          <c:smooth val="0"/>
        </c:ser>
        <c:ser>
          <c:idx val="44"/>
          <c:order val="41"/>
          <c:extLst>
            <c:ext xmlns:c14="http://schemas.microsoft.com/office/drawing/2007/8/2/chart" uri="{6F2FDCE9-48DA-4B69-8628-5D25D57E5C99}">
              <c14:invertSolidFillFmt>
                <c14:spPr>
                  <a:solidFill>
                    <a:srgbClr val="000000"/>
                  </a:solidFill>
                </c14:spPr>
              </c14:invertSolidFillFmt>
            </c:ext>
          </c:extLst>
          <c:val>
            <c:numRef>
              <c:f>'物体間距離(グラフ）'!$E$50:$M$50</c:f>
            </c:numRef>
          </c:val>
          <c:smooth val="0"/>
        </c:ser>
        <c:ser>
          <c:idx val="45"/>
          <c:order val="42"/>
          <c:extLst>
            <c:ext xmlns:c14="http://schemas.microsoft.com/office/drawing/2007/8/2/chart" uri="{6F2FDCE9-48DA-4B69-8628-5D25D57E5C99}">
              <c14:invertSolidFillFmt>
                <c14:spPr>
                  <a:solidFill>
                    <a:srgbClr val="000000"/>
                  </a:solidFill>
                </c14:spPr>
              </c14:invertSolidFillFmt>
            </c:ext>
          </c:extLst>
          <c:val>
            <c:numRef>
              <c:f>'物体間距離(グラフ）'!$E$51:$M$51</c:f>
            </c:numRef>
          </c:val>
          <c:smooth val="0"/>
        </c:ser>
        <c:ser>
          <c:idx val="46"/>
          <c:order val="43"/>
          <c:extLst>
            <c:ext xmlns:c14="http://schemas.microsoft.com/office/drawing/2007/8/2/chart" uri="{6F2FDCE9-48DA-4B69-8628-5D25D57E5C99}">
              <c14:invertSolidFillFmt>
                <c14:spPr>
                  <a:solidFill>
                    <a:srgbClr val="000000"/>
                  </a:solidFill>
                </c14:spPr>
              </c14:invertSolidFillFmt>
            </c:ext>
          </c:extLst>
          <c:val>
            <c:numRef>
              <c:f>'物体間距離(グラフ）'!$E$52:$M$52</c:f>
            </c:numRef>
          </c:val>
          <c:smooth val="0"/>
        </c:ser>
        <c:ser>
          <c:idx val="47"/>
          <c:order val="44"/>
          <c:extLst>
            <c:ext xmlns:c14="http://schemas.microsoft.com/office/drawing/2007/8/2/chart" uri="{6F2FDCE9-48DA-4B69-8628-5D25D57E5C99}">
              <c14:invertSolidFillFmt>
                <c14:spPr>
                  <a:solidFill>
                    <a:srgbClr val="000000"/>
                  </a:solidFill>
                </c14:spPr>
              </c14:invertSolidFillFmt>
            </c:ext>
          </c:extLst>
          <c:val>
            <c:numRef>
              <c:f>'物体間距離(グラフ）'!$E$53:$M$53</c:f>
            </c:numRef>
          </c:val>
          <c:smooth val="0"/>
        </c:ser>
        <c:ser>
          <c:idx val="48"/>
          <c:order val="45"/>
          <c:extLst>
            <c:ext xmlns:c14="http://schemas.microsoft.com/office/drawing/2007/8/2/chart" uri="{6F2FDCE9-48DA-4B69-8628-5D25D57E5C99}">
              <c14:invertSolidFillFmt>
                <c14:spPr>
                  <a:solidFill>
                    <a:srgbClr val="000000"/>
                  </a:solidFill>
                </c14:spPr>
              </c14:invertSolidFillFmt>
            </c:ext>
          </c:extLst>
          <c:val>
            <c:numRef>
              <c:f>'物体間距離(グラフ）'!$E$54:$M$54</c:f>
            </c:numRef>
          </c:val>
          <c:smooth val="0"/>
        </c:ser>
        <c:ser>
          <c:idx val="49"/>
          <c:order val="46"/>
          <c:extLst>
            <c:ext xmlns:c14="http://schemas.microsoft.com/office/drawing/2007/8/2/chart" uri="{6F2FDCE9-48DA-4B69-8628-5D25D57E5C99}">
              <c14:invertSolidFillFmt>
                <c14:spPr>
                  <a:solidFill>
                    <a:srgbClr val="000000"/>
                  </a:solidFill>
                </c14:spPr>
              </c14:invertSolidFillFmt>
            </c:ext>
          </c:extLst>
          <c:val>
            <c:numRef>
              <c:f>'物体間距離(グラフ）'!$E$55:$M$55</c:f>
            </c:numRef>
          </c:val>
          <c:smooth val="0"/>
        </c:ser>
        <c:ser>
          <c:idx val="50"/>
          <c:order val="47"/>
          <c:extLst>
            <c:ext xmlns:c14="http://schemas.microsoft.com/office/drawing/2007/8/2/chart" uri="{6F2FDCE9-48DA-4B69-8628-5D25D57E5C99}">
              <c14:invertSolidFillFmt>
                <c14:spPr>
                  <a:solidFill>
                    <a:srgbClr val="000000"/>
                  </a:solidFill>
                </c14:spPr>
              </c14:invertSolidFillFmt>
            </c:ext>
          </c:extLst>
          <c:val>
            <c:numRef>
              <c:f>'物体間距離(グラフ）'!$E$56:$M$56</c:f>
            </c:numRef>
          </c:val>
          <c:smooth val="0"/>
        </c:ser>
        <c:ser>
          <c:idx val="51"/>
          <c:order val="48"/>
          <c:extLst>
            <c:ext xmlns:c14="http://schemas.microsoft.com/office/drawing/2007/8/2/chart" uri="{6F2FDCE9-48DA-4B69-8628-5D25D57E5C99}">
              <c14:invertSolidFillFmt>
                <c14:spPr>
                  <a:solidFill>
                    <a:srgbClr val="000000"/>
                  </a:solidFill>
                </c14:spPr>
              </c14:invertSolidFillFmt>
            </c:ext>
          </c:extLst>
          <c:val>
            <c:numRef>
              <c:f>'物体間距離(グラフ）'!$E$57:$M$57</c:f>
            </c:numRef>
          </c:val>
          <c:smooth val="0"/>
        </c:ser>
        <c:ser>
          <c:idx val="52"/>
          <c:order val="49"/>
          <c:extLst>
            <c:ext xmlns:c14="http://schemas.microsoft.com/office/drawing/2007/8/2/chart" uri="{6F2FDCE9-48DA-4B69-8628-5D25D57E5C99}">
              <c14:invertSolidFillFmt>
                <c14:spPr>
                  <a:solidFill>
                    <a:srgbClr val="000000"/>
                  </a:solidFill>
                </c14:spPr>
              </c14:invertSolidFillFmt>
            </c:ext>
          </c:extLst>
          <c:val>
            <c:numRef>
              <c:f>'物体間距離(グラフ）'!$E$58:$M$58</c:f>
            </c:numRef>
          </c:val>
          <c:smooth val="0"/>
        </c:ser>
        <c:ser>
          <c:idx val="53"/>
          <c:order val="50"/>
          <c:extLst>
            <c:ext xmlns:c14="http://schemas.microsoft.com/office/drawing/2007/8/2/chart" uri="{6F2FDCE9-48DA-4B69-8628-5D25D57E5C99}">
              <c14:invertSolidFillFmt>
                <c14:spPr>
                  <a:solidFill>
                    <a:srgbClr val="000000"/>
                  </a:solidFill>
                </c14:spPr>
              </c14:invertSolidFillFmt>
            </c:ext>
          </c:extLst>
          <c:val>
            <c:numRef>
              <c:f>'物体間距離(グラフ）'!$E$59:$M$59</c:f>
            </c:numRef>
          </c:val>
          <c:smooth val="0"/>
        </c:ser>
        <c:ser>
          <c:idx val="54"/>
          <c:order val="51"/>
          <c:extLst>
            <c:ext xmlns:c14="http://schemas.microsoft.com/office/drawing/2007/8/2/chart" uri="{6F2FDCE9-48DA-4B69-8628-5D25D57E5C99}">
              <c14:invertSolidFillFmt>
                <c14:spPr>
                  <a:solidFill>
                    <a:srgbClr val="000000"/>
                  </a:solidFill>
                </c14:spPr>
              </c14:invertSolidFillFmt>
            </c:ext>
          </c:extLst>
          <c:val>
            <c:numRef>
              <c:f>'物体間距離(グラフ）'!$E$60:$M$60</c:f>
            </c:numRef>
          </c:val>
          <c:smooth val="0"/>
        </c:ser>
        <c:ser>
          <c:idx val="55"/>
          <c:order val="52"/>
          <c:extLst>
            <c:ext xmlns:c14="http://schemas.microsoft.com/office/drawing/2007/8/2/chart" uri="{6F2FDCE9-48DA-4B69-8628-5D25D57E5C99}">
              <c14:invertSolidFillFmt>
                <c14:spPr>
                  <a:solidFill>
                    <a:srgbClr val="000000"/>
                  </a:solidFill>
                </c14:spPr>
              </c14:invertSolidFillFmt>
            </c:ext>
          </c:extLst>
          <c:val>
            <c:numRef>
              <c:f>'物体間距離(グラフ）'!$E$61:$M$61</c:f>
            </c:numRef>
          </c:val>
          <c:smooth val="0"/>
        </c:ser>
        <c:ser>
          <c:idx val="56"/>
          <c:order val="53"/>
          <c:extLst>
            <c:ext xmlns:c14="http://schemas.microsoft.com/office/drawing/2007/8/2/chart" uri="{6F2FDCE9-48DA-4B69-8628-5D25D57E5C99}">
              <c14:invertSolidFillFmt>
                <c14:spPr>
                  <a:solidFill>
                    <a:srgbClr val="000000"/>
                  </a:solidFill>
                </c14:spPr>
              </c14:invertSolidFillFmt>
            </c:ext>
          </c:extLst>
          <c:val>
            <c:numRef>
              <c:f>'物体間距離(グラフ）'!$E$62:$M$62</c:f>
            </c:numRef>
          </c:val>
          <c:smooth val="0"/>
        </c:ser>
        <c:ser>
          <c:idx val="57"/>
          <c:order val="54"/>
          <c:extLst>
            <c:ext xmlns:c14="http://schemas.microsoft.com/office/drawing/2007/8/2/chart" uri="{6F2FDCE9-48DA-4B69-8628-5D25D57E5C99}">
              <c14:invertSolidFillFmt>
                <c14:spPr>
                  <a:solidFill>
                    <a:srgbClr val="000000"/>
                  </a:solidFill>
                </c14:spPr>
              </c14:invertSolidFillFmt>
            </c:ext>
          </c:extLst>
          <c:val>
            <c:numRef>
              <c:f>'物体間距離(グラフ）'!$E$63:$M$63</c:f>
            </c:numRef>
          </c:val>
          <c:smooth val="0"/>
        </c:ser>
        <c:ser>
          <c:idx val="58"/>
          <c:order val="55"/>
          <c:extLst>
            <c:ext xmlns:c14="http://schemas.microsoft.com/office/drawing/2007/8/2/chart" uri="{6F2FDCE9-48DA-4B69-8628-5D25D57E5C99}">
              <c14:invertSolidFillFmt>
                <c14:spPr>
                  <a:solidFill>
                    <a:srgbClr val="000000"/>
                  </a:solidFill>
                </c14:spPr>
              </c14:invertSolidFillFmt>
            </c:ext>
          </c:extLst>
          <c:val>
            <c:numRef>
              <c:f>'物体間距離(グラフ）'!$E$64:$M$64</c:f>
            </c:numRef>
          </c:val>
          <c:smooth val="0"/>
        </c:ser>
        <c:ser>
          <c:idx val="59"/>
          <c:order val="56"/>
          <c:extLst>
            <c:ext xmlns:c14="http://schemas.microsoft.com/office/drawing/2007/8/2/chart" uri="{6F2FDCE9-48DA-4B69-8628-5D25D57E5C99}">
              <c14:invertSolidFillFmt>
                <c14:spPr>
                  <a:solidFill>
                    <a:srgbClr val="000000"/>
                  </a:solidFill>
                </c14:spPr>
              </c14:invertSolidFillFmt>
            </c:ext>
          </c:extLst>
          <c:val>
            <c:numRef>
              <c:f>'物体間距離(グラフ）'!$E$65:$M$65</c:f>
            </c:numRef>
          </c:val>
          <c:smooth val="0"/>
        </c:ser>
        <c:ser>
          <c:idx val="60"/>
          <c:order val="57"/>
          <c:extLst>
            <c:ext xmlns:c14="http://schemas.microsoft.com/office/drawing/2007/8/2/chart" uri="{6F2FDCE9-48DA-4B69-8628-5D25D57E5C99}">
              <c14:invertSolidFillFmt>
                <c14:spPr>
                  <a:solidFill>
                    <a:srgbClr val="000000"/>
                  </a:solidFill>
                </c14:spPr>
              </c14:invertSolidFillFmt>
            </c:ext>
          </c:extLst>
          <c:val>
            <c:numRef>
              <c:f>'物体間距離(グラフ）'!$E$66:$M$66</c:f>
            </c:numRef>
          </c:val>
          <c:smooth val="0"/>
        </c:ser>
        <c:ser>
          <c:idx val="61"/>
          <c:order val="58"/>
          <c:extLst>
            <c:ext xmlns:c14="http://schemas.microsoft.com/office/drawing/2007/8/2/chart" uri="{6F2FDCE9-48DA-4B69-8628-5D25D57E5C99}">
              <c14:invertSolidFillFmt>
                <c14:spPr>
                  <a:solidFill>
                    <a:srgbClr val="000000"/>
                  </a:solidFill>
                </c14:spPr>
              </c14:invertSolidFillFmt>
            </c:ext>
          </c:extLst>
          <c:val>
            <c:numRef>
              <c:f>'物体間距離(グラフ）'!$E$67:$M$67</c:f>
            </c:numRef>
          </c:val>
          <c:smooth val="0"/>
        </c:ser>
        <c:ser>
          <c:idx val="62"/>
          <c:order val="59"/>
          <c:extLst>
            <c:ext xmlns:c14="http://schemas.microsoft.com/office/drawing/2007/8/2/chart" uri="{6F2FDCE9-48DA-4B69-8628-5D25D57E5C99}">
              <c14:invertSolidFillFmt>
                <c14:spPr>
                  <a:solidFill>
                    <a:srgbClr val="000000"/>
                  </a:solidFill>
                </c14:spPr>
              </c14:invertSolidFillFmt>
            </c:ext>
          </c:extLst>
          <c:val>
            <c:numRef>
              <c:f>'物体間距離(グラフ）'!$E$68:$M$68</c:f>
            </c:numRef>
          </c:val>
          <c:smooth val="0"/>
        </c:ser>
        <c:ser>
          <c:idx val="63"/>
          <c:order val="60"/>
          <c:extLst>
            <c:ext xmlns:c14="http://schemas.microsoft.com/office/drawing/2007/8/2/chart" uri="{6F2FDCE9-48DA-4B69-8628-5D25D57E5C99}">
              <c14:invertSolidFillFmt>
                <c14:spPr>
                  <a:solidFill>
                    <a:srgbClr val="000000"/>
                  </a:solidFill>
                </c14:spPr>
              </c14:invertSolidFillFmt>
            </c:ext>
          </c:extLst>
          <c:val>
            <c:numRef>
              <c:f>'物体間距離(グラフ）'!$E$69:$M$69</c:f>
            </c:numRef>
          </c:val>
          <c:smooth val="0"/>
        </c:ser>
        <c:ser>
          <c:idx val="64"/>
          <c:order val="61"/>
          <c:extLst>
            <c:ext xmlns:c14="http://schemas.microsoft.com/office/drawing/2007/8/2/chart" uri="{6F2FDCE9-48DA-4B69-8628-5D25D57E5C99}">
              <c14:invertSolidFillFmt>
                <c14:spPr>
                  <a:solidFill>
                    <a:srgbClr val="000000"/>
                  </a:solidFill>
                </c14:spPr>
              </c14:invertSolidFillFmt>
            </c:ext>
          </c:extLst>
          <c:val>
            <c:numRef>
              <c:f>'物体間距離(グラフ）'!$E$70:$M$70</c:f>
            </c:numRef>
          </c:val>
          <c:smooth val="0"/>
        </c:ser>
        <c:ser>
          <c:idx val="65"/>
          <c:order val="62"/>
          <c:extLst>
            <c:ext xmlns:c14="http://schemas.microsoft.com/office/drawing/2007/8/2/chart" uri="{6F2FDCE9-48DA-4B69-8628-5D25D57E5C99}">
              <c14:invertSolidFillFmt>
                <c14:spPr>
                  <a:solidFill>
                    <a:srgbClr val="000000"/>
                  </a:solidFill>
                </c14:spPr>
              </c14:invertSolidFillFmt>
            </c:ext>
          </c:extLst>
          <c:val>
            <c:numRef>
              <c:f>'物体間距離(グラフ）'!$E$71:$M$71</c:f>
            </c:numRef>
          </c:val>
          <c:smooth val="0"/>
        </c:ser>
        <c:ser>
          <c:idx val="66"/>
          <c:order val="63"/>
          <c:extLst>
            <c:ext xmlns:c14="http://schemas.microsoft.com/office/drawing/2007/8/2/chart" uri="{6F2FDCE9-48DA-4B69-8628-5D25D57E5C99}">
              <c14:invertSolidFillFmt>
                <c14:spPr>
                  <a:solidFill>
                    <a:srgbClr val="000000"/>
                  </a:solidFill>
                </c14:spPr>
              </c14:invertSolidFillFmt>
            </c:ext>
          </c:extLst>
          <c:val>
            <c:numRef>
              <c:f>'物体間距離(グラフ）'!$E$72:$M$72</c:f>
            </c:numRef>
          </c:val>
          <c:smooth val="0"/>
        </c:ser>
        <c:ser>
          <c:idx val="67"/>
          <c:order val="64"/>
          <c:extLst>
            <c:ext xmlns:c14="http://schemas.microsoft.com/office/drawing/2007/8/2/chart" uri="{6F2FDCE9-48DA-4B69-8628-5D25D57E5C99}">
              <c14:invertSolidFillFmt>
                <c14:spPr>
                  <a:solidFill>
                    <a:srgbClr val="000000"/>
                  </a:solidFill>
                </c14:spPr>
              </c14:invertSolidFillFmt>
            </c:ext>
          </c:extLst>
          <c:val>
            <c:numRef>
              <c:f>'物体間距離(グラフ）'!$E$73:$M$73</c:f>
            </c:numRef>
          </c:val>
          <c:smooth val="0"/>
        </c:ser>
        <c:ser>
          <c:idx val="68"/>
          <c:order val="65"/>
          <c:extLst>
            <c:ext xmlns:c14="http://schemas.microsoft.com/office/drawing/2007/8/2/chart" uri="{6F2FDCE9-48DA-4B69-8628-5D25D57E5C99}">
              <c14:invertSolidFillFmt>
                <c14:spPr>
                  <a:solidFill>
                    <a:srgbClr val="000000"/>
                  </a:solidFill>
                </c14:spPr>
              </c14:invertSolidFillFmt>
            </c:ext>
          </c:extLst>
          <c:val>
            <c:numRef>
              <c:f>'物体間距離(グラフ）'!$E$74:$M$74</c:f>
            </c:numRef>
          </c:val>
          <c:smooth val="0"/>
        </c:ser>
        <c:ser>
          <c:idx val="69"/>
          <c:order val="66"/>
          <c:extLst>
            <c:ext xmlns:c14="http://schemas.microsoft.com/office/drawing/2007/8/2/chart" uri="{6F2FDCE9-48DA-4B69-8628-5D25D57E5C99}">
              <c14:invertSolidFillFmt>
                <c14:spPr>
                  <a:solidFill>
                    <a:srgbClr val="000000"/>
                  </a:solidFill>
                </c14:spPr>
              </c14:invertSolidFillFmt>
            </c:ext>
          </c:extLst>
          <c:val>
            <c:numRef>
              <c:f>'物体間距離(グラフ）'!$E$75:$M$75</c:f>
            </c:numRef>
          </c:val>
          <c:smooth val="0"/>
        </c:ser>
        <c:ser>
          <c:idx val="70"/>
          <c:order val="67"/>
          <c:extLst>
            <c:ext xmlns:c14="http://schemas.microsoft.com/office/drawing/2007/8/2/chart" uri="{6F2FDCE9-48DA-4B69-8628-5D25D57E5C99}">
              <c14:invertSolidFillFmt>
                <c14:spPr>
                  <a:solidFill>
                    <a:srgbClr val="000000"/>
                  </a:solidFill>
                </c14:spPr>
              </c14:invertSolidFillFmt>
            </c:ext>
          </c:extLst>
          <c:val>
            <c:numRef>
              <c:f>'物体間距離(グラフ）'!$E$76:$M$76</c:f>
            </c:numRef>
          </c:val>
          <c:smooth val="0"/>
        </c:ser>
        <c:ser>
          <c:idx val="71"/>
          <c:order val="68"/>
          <c:extLst>
            <c:ext xmlns:c14="http://schemas.microsoft.com/office/drawing/2007/8/2/chart" uri="{6F2FDCE9-48DA-4B69-8628-5D25D57E5C99}">
              <c14:invertSolidFillFmt>
                <c14:spPr>
                  <a:solidFill>
                    <a:srgbClr val="000000"/>
                  </a:solidFill>
                </c14:spPr>
              </c14:invertSolidFillFmt>
            </c:ext>
          </c:extLst>
          <c:val>
            <c:numRef>
              <c:f>'物体間距離(グラフ）'!$E$77:$M$77</c:f>
            </c:numRef>
          </c:val>
          <c:smooth val="0"/>
        </c:ser>
        <c:ser>
          <c:idx val="72"/>
          <c:order val="69"/>
          <c:extLst>
            <c:ext xmlns:c14="http://schemas.microsoft.com/office/drawing/2007/8/2/chart" uri="{6F2FDCE9-48DA-4B69-8628-5D25D57E5C99}">
              <c14:invertSolidFillFmt>
                <c14:spPr>
                  <a:solidFill>
                    <a:srgbClr val="000000"/>
                  </a:solidFill>
                </c14:spPr>
              </c14:invertSolidFillFmt>
            </c:ext>
          </c:extLst>
          <c:val>
            <c:numRef>
              <c:f>'物体間距離(グラフ）'!$E$78:$M$78</c:f>
            </c:numRef>
          </c:val>
          <c:smooth val="0"/>
        </c:ser>
        <c:ser>
          <c:idx val="73"/>
          <c:order val="70"/>
          <c:extLst>
            <c:ext xmlns:c14="http://schemas.microsoft.com/office/drawing/2007/8/2/chart" uri="{6F2FDCE9-48DA-4B69-8628-5D25D57E5C99}">
              <c14:invertSolidFillFmt>
                <c14:spPr>
                  <a:solidFill>
                    <a:srgbClr val="000000"/>
                  </a:solidFill>
                </c14:spPr>
              </c14:invertSolidFillFmt>
            </c:ext>
          </c:extLst>
          <c:val>
            <c:numRef>
              <c:f>'物体間距離(グラフ）'!$E$79:$M$79</c:f>
            </c:numRef>
          </c:val>
          <c:smooth val="0"/>
        </c:ser>
        <c:ser>
          <c:idx val="74"/>
          <c:order val="71"/>
          <c:extLst>
            <c:ext xmlns:c14="http://schemas.microsoft.com/office/drawing/2007/8/2/chart" uri="{6F2FDCE9-48DA-4B69-8628-5D25D57E5C99}">
              <c14:invertSolidFillFmt>
                <c14:spPr>
                  <a:solidFill>
                    <a:srgbClr val="000000"/>
                  </a:solidFill>
                </c14:spPr>
              </c14:invertSolidFillFmt>
            </c:ext>
          </c:extLst>
          <c:val>
            <c:numRef>
              <c:f>'物体間距離(グラフ）'!$E$80:$M$80</c:f>
            </c:numRef>
          </c:val>
          <c:smooth val="0"/>
        </c:ser>
        <c:ser>
          <c:idx val="75"/>
          <c:order val="72"/>
          <c:extLst>
            <c:ext xmlns:c14="http://schemas.microsoft.com/office/drawing/2007/8/2/chart" uri="{6F2FDCE9-48DA-4B69-8628-5D25D57E5C99}">
              <c14:invertSolidFillFmt>
                <c14:spPr>
                  <a:solidFill>
                    <a:srgbClr val="000000"/>
                  </a:solidFill>
                </c14:spPr>
              </c14:invertSolidFillFmt>
            </c:ext>
          </c:extLst>
          <c:val>
            <c:numRef>
              <c:f>'物体間距離(グラフ）'!$E$81:$M$81</c:f>
            </c:numRef>
          </c:val>
          <c:smooth val="0"/>
        </c:ser>
        <c:ser>
          <c:idx val="76"/>
          <c:order val="73"/>
          <c:extLst>
            <c:ext xmlns:c14="http://schemas.microsoft.com/office/drawing/2007/8/2/chart" uri="{6F2FDCE9-48DA-4B69-8628-5D25D57E5C99}">
              <c14:invertSolidFillFmt>
                <c14:spPr>
                  <a:solidFill>
                    <a:srgbClr val="000000"/>
                  </a:solidFill>
                </c14:spPr>
              </c14:invertSolidFillFmt>
            </c:ext>
          </c:extLst>
          <c:val>
            <c:numRef>
              <c:f>'物体間距離(グラフ）'!$E$82:$M$82</c:f>
            </c:numRef>
          </c:val>
          <c:smooth val="0"/>
        </c:ser>
        <c:ser>
          <c:idx val="77"/>
          <c:order val="74"/>
          <c:extLst>
            <c:ext xmlns:c14="http://schemas.microsoft.com/office/drawing/2007/8/2/chart" uri="{6F2FDCE9-48DA-4B69-8628-5D25D57E5C99}">
              <c14:invertSolidFillFmt>
                <c14:spPr>
                  <a:solidFill>
                    <a:srgbClr val="000000"/>
                  </a:solidFill>
                </c14:spPr>
              </c14:invertSolidFillFmt>
            </c:ext>
          </c:extLst>
          <c:val>
            <c:numRef>
              <c:f>'物体間距離(グラフ）'!$E$83:$M$83</c:f>
            </c:numRef>
          </c:val>
          <c:smooth val="0"/>
        </c:ser>
        <c:ser>
          <c:idx val="78"/>
          <c:order val="75"/>
          <c:extLst>
            <c:ext xmlns:c14="http://schemas.microsoft.com/office/drawing/2007/8/2/chart" uri="{6F2FDCE9-48DA-4B69-8628-5D25D57E5C99}">
              <c14:invertSolidFillFmt>
                <c14:spPr>
                  <a:solidFill>
                    <a:srgbClr val="000000"/>
                  </a:solidFill>
                </c14:spPr>
              </c14:invertSolidFillFmt>
            </c:ext>
          </c:extLst>
          <c:val>
            <c:numRef>
              <c:f>'物体間距離(グラフ）'!$E$84:$M$84</c:f>
            </c:numRef>
          </c:val>
          <c:smooth val="0"/>
        </c:ser>
        <c:ser>
          <c:idx val="79"/>
          <c:order val="76"/>
          <c:extLst>
            <c:ext xmlns:c14="http://schemas.microsoft.com/office/drawing/2007/8/2/chart" uri="{6F2FDCE9-48DA-4B69-8628-5D25D57E5C99}">
              <c14:invertSolidFillFmt>
                <c14:spPr>
                  <a:solidFill>
                    <a:srgbClr val="000000"/>
                  </a:solidFill>
                </c14:spPr>
              </c14:invertSolidFillFmt>
            </c:ext>
          </c:extLst>
          <c:val>
            <c:numRef>
              <c:f>'物体間距離(グラフ）'!$E$85:$M$85</c:f>
            </c:numRef>
          </c:val>
          <c:smooth val="0"/>
        </c:ser>
        <c:ser>
          <c:idx val="80"/>
          <c:order val="77"/>
          <c:extLst>
            <c:ext xmlns:c14="http://schemas.microsoft.com/office/drawing/2007/8/2/chart" uri="{6F2FDCE9-48DA-4B69-8628-5D25D57E5C99}">
              <c14:invertSolidFillFmt>
                <c14:spPr>
                  <a:solidFill>
                    <a:srgbClr val="000000"/>
                  </a:solidFill>
                </c14:spPr>
              </c14:invertSolidFillFmt>
            </c:ext>
          </c:extLst>
          <c:val>
            <c:numRef>
              <c:f>'物体間距離(グラフ）'!$E$86:$M$86</c:f>
            </c:numRef>
          </c:val>
          <c:smooth val="0"/>
        </c:ser>
        <c:ser>
          <c:idx val="12"/>
          <c:order val="78"/>
          <c:tx>
            <c:v>0D</c:v>
          </c:tx>
          <c:extLst>
            <c:ext xmlns:c14="http://schemas.microsoft.com/office/drawing/2007/8/2/chart" uri="{6F2FDCE9-48DA-4B69-8628-5D25D57E5C99}">
              <c14:invertSolidFillFmt>
                <c14:spPr>
                  <a:solidFill>
                    <a:srgbClr val="000000"/>
                  </a:solidFill>
                </c14:spPr>
              </c14:invertSolidFillFmt>
            </c:ext>
          </c:extLst>
          <c:cat>
            <c:numRef>
              <c:f>'物体間距離(グラフ）'!$E$6:$M$6</c:f>
              <c:numCache/>
            </c:numRef>
          </c:cat>
          <c:val>
            <c:numRef>
              <c:f>'物体間距離(グラフ）'!$E$88:$M$88</c:f>
              <c:numCache/>
            </c:numRef>
          </c:val>
          <c:smooth val="0"/>
        </c:ser>
        <c:ser>
          <c:idx val="81"/>
          <c:order val="79"/>
          <c:extLst>
            <c:ext xmlns:c14="http://schemas.microsoft.com/office/drawing/2007/8/2/chart" uri="{6F2FDCE9-48DA-4B69-8628-5D25D57E5C99}">
              <c14:invertSolidFillFmt>
                <c14:spPr>
                  <a:solidFill>
                    <a:srgbClr val="000000"/>
                  </a:solidFill>
                </c14:spPr>
              </c14:invertSolidFillFmt>
            </c:ext>
          </c:extLst>
          <c:val>
            <c:numRef>
              <c:f>'物体間距離(グラフ）'!$E$89:$M$89</c:f>
            </c:numRef>
          </c:val>
          <c:smooth val="0"/>
        </c:ser>
        <c:ser>
          <c:idx val="82"/>
          <c:order val="80"/>
          <c:extLst>
            <c:ext xmlns:c14="http://schemas.microsoft.com/office/drawing/2007/8/2/chart" uri="{6F2FDCE9-48DA-4B69-8628-5D25D57E5C99}">
              <c14:invertSolidFillFmt>
                <c14:spPr>
                  <a:solidFill>
                    <a:srgbClr val="000000"/>
                  </a:solidFill>
                </c14:spPr>
              </c14:invertSolidFillFmt>
            </c:ext>
          </c:extLst>
          <c:val>
            <c:numRef>
              <c:f>'物体間距離(グラフ）'!$E$90:$M$90</c:f>
            </c:numRef>
          </c:val>
          <c:smooth val="0"/>
        </c:ser>
        <c:ser>
          <c:idx val="83"/>
          <c:order val="81"/>
          <c:extLst>
            <c:ext xmlns:c14="http://schemas.microsoft.com/office/drawing/2007/8/2/chart" uri="{6F2FDCE9-48DA-4B69-8628-5D25D57E5C99}">
              <c14:invertSolidFillFmt>
                <c14:spPr>
                  <a:solidFill>
                    <a:srgbClr val="000000"/>
                  </a:solidFill>
                </c14:spPr>
              </c14:invertSolidFillFmt>
            </c:ext>
          </c:extLst>
          <c:val>
            <c:numRef>
              <c:f>'物体間距離(グラフ）'!$E$91:$M$91</c:f>
            </c:numRef>
          </c:val>
          <c:smooth val="0"/>
        </c:ser>
        <c:ser>
          <c:idx val="84"/>
          <c:order val="82"/>
          <c:extLst>
            <c:ext xmlns:c14="http://schemas.microsoft.com/office/drawing/2007/8/2/chart" uri="{6F2FDCE9-48DA-4B69-8628-5D25D57E5C99}">
              <c14:invertSolidFillFmt>
                <c14:spPr>
                  <a:solidFill>
                    <a:srgbClr val="000000"/>
                  </a:solidFill>
                </c14:spPr>
              </c14:invertSolidFillFmt>
            </c:ext>
          </c:extLst>
          <c:val>
            <c:numRef>
              <c:f>'物体間距離(グラフ）'!$E$92:$M$92</c:f>
            </c:numRef>
          </c:val>
          <c:smooth val="0"/>
        </c:ser>
        <c:ser>
          <c:idx val="85"/>
          <c:order val="83"/>
          <c:extLst>
            <c:ext xmlns:c14="http://schemas.microsoft.com/office/drawing/2007/8/2/chart" uri="{6F2FDCE9-48DA-4B69-8628-5D25D57E5C99}">
              <c14:invertSolidFillFmt>
                <c14:spPr>
                  <a:solidFill>
                    <a:srgbClr val="000000"/>
                  </a:solidFill>
                </c14:spPr>
              </c14:invertSolidFillFmt>
            </c:ext>
          </c:extLst>
          <c:val>
            <c:numRef>
              <c:f>'物体間距離(グラフ）'!$E$93:$M$93</c:f>
            </c:numRef>
          </c:val>
          <c:smooth val="0"/>
        </c:ser>
        <c:ser>
          <c:idx val="86"/>
          <c:order val="84"/>
          <c:extLst>
            <c:ext xmlns:c14="http://schemas.microsoft.com/office/drawing/2007/8/2/chart" uri="{6F2FDCE9-48DA-4B69-8628-5D25D57E5C99}">
              <c14:invertSolidFillFmt>
                <c14:spPr>
                  <a:solidFill>
                    <a:srgbClr val="000000"/>
                  </a:solidFill>
                </c14:spPr>
              </c14:invertSolidFillFmt>
            </c:ext>
          </c:extLst>
          <c:val>
            <c:numRef>
              <c:f>'物体間距離(グラフ）'!$E$94:$M$94</c:f>
            </c:numRef>
          </c:val>
          <c:smooth val="0"/>
        </c:ser>
        <c:ser>
          <c:idx val="87"/>
          <c:order val="85"/>
          <c:extLst>
            <c:ext xmlns:c14="http://schemas.microsoft.com/office/drawing/2007/8/2/chart" uri="{6F2FDCE9-48DA-4B69-8628-5D25D57E5C99}">
              <c14:invertSolidFillFmt>
                <c14:spPr>
                  <a:solidFill>
                    <a:srgbClr val="000000"/>
                  </a:solidFill>
                </c14:spPr>
              </c14:invertSolidFillFmt>
            </c:ext>
          </c:extLst>
          <c:val>
            <c:numRef>
              <c:f>'物体間距離(グラフ）'!$E$95:$M$95</c:f>
            </c:numRef>
          </c:val>
          <c:smooth val="0"/>
        </c:ser>
        <c:ser>
          <c:idx val="88"/>
          <c:order val="86"/>
          <c:extLst>
            <c:ext xmlns:c14="http://schemas.microsoft.com/office/drawing/2007/8/2/chart" uri="{6F2FDCE9-48DA-4B69-8628-5D25D57E5C99}">
              <c14:invertSolidFillFmt>
                <c14:spPr>
                  <a:solidFill>
                    <a:srgbClr val="000000"/>
                  </a:solidFill>
                </c14:spPr>
              </c14:invertSolidFillFmt>
            </c:ext>
          </c:extLst>
          <c:val>
            <c:numRef>
              <c:f>'物体間距離(グラフ）'!$E$96:$M$96</c:f>
            </c:numRef>
          </c:val>
          <c:smooth val="0"/>
        </c:ser>
        <c:ser>
          <c:idx val="89"/>
          <c:order val="87"/>
          <c:extLst>
            <c:ext xmlns:c14="http://schemas.microsoft.com/office/drawing/2007/8/2/chart" uri="{6F2FDCE9-48DA-4B69-8628-5D25D57E5C99}">
              <c14:invertSolidFillFmt>
                <c14:spPr>
                  <a:solidFill>
                    <a:srgbClr val="000000"/>
                  </a:solidFill>
                </c14:spPr>
              </c14:invertSolidFillFmt>
            </c:ext>
          </c:extLst>
          <c:val>
            <c:numRef>
              <c:f>'物体間距離(グラフ）'!$E$97:$M$97</c:f>
            </c:numRef>
          </c:val>
          <c:smooth val="0"/>
        </c:ser>
        <c:ser>
          <c:idx val="90"/>
          <c:order val="88"/>
          <c:extLst>
            <c:ext xmlns:c14="http://schemas.microsoft.com/office/drawing/2007/8/2/chart" uri="{6F2FDCE9-48DA-4B69-8628-5D25D57E5C99}">
              <c14:invertSolidFillFmt>
                <c14:spPr>
                  <a:solidFill>
                    <a:srgbClr val="000000"/>
                  </a:solidFill>
                </c14:spPr>
              </c14:invertSolidFillFmt>
            </c:ext>
          </c:extLst>
          <c:val>
            <c:numRef>
              <c:f>'物体間距離(グラフ）'!$E$98:$M$98</c:f>
            </c:numRef>
          </c:val>
          <c:smooth val="0"/>
        </c:ser>
        <c:ser>
          <c:idx val="91"/>
          <c:order val="89"/>
          <c:extLst>
            <c:ext xmlns:c14="http://schemas.microsoft.com/office/drawing/2007/8/2/chart" uri="{6F2FDCE9-48DA-4B69-8628-5D25D57E5C99}">
              <c14:invertSolidFillFmt>
                <c14:spPr>
                  <a:solidFill>
                    <a:srgbClr val="000000"/>
                  </a:solidFill>
                </c14:spPr>
              </c14:invertSolidFillFmt>
            </c:ext>
          </c:extLst>
          <c:val>
            <c:numRef>
              <c:f>'物体間距離(グラフ）'!$E$99:$M$99</c:f>
            </c:numRef>
          </c:val>
          <c:smooth val="0"/>
        </c:ser>
        <c:ser>
          <c:idx val="92"/>
          <c:order val="90"/>
          <c:extLst>
            <c:ext xmlns:c14="http://schemas.microsoft.com/office/drawing/2007/8/2/chart" uri="{6F2FDCE9-48DA-4B69-8628-5D25D57E5C99}">
              <c14:invertSolidFillFmt>
                <c14:spPr>
                  <a:solidFill>
                    <a:srgbClr val="000000"/>
                  </a:solidFill>
                </c14:spPr>
              </c14:invertSolidFillFmt>
            </c:ext>
          </c:extLst>
          <c:val>
            <c:numRef>
              <c:f>'物体間距離(グラフ）'!$E$100:$M$100</c:f>
            </c:numRef>
          </c:val>
          <c:smooth val="0"/>
        </c:ser>
        <c:ser>
          <c:idx val="93"/>
          <c:order val="91"/>
          <c:extLst>
            <c:ext xmlns:c14="http://schemas.microsoft.com/office/drawing/2007/8/2/chart" uri="{6F2FDCE9-48DA-4B69-8628-5D25D57E5C99}">
              <c14:invertSolidFillFmt>
                <c14:spPr>
                  <a:solidFill>
                    <a:srgbClr val="000000"/>
                  </a:solidFill>
                </c14:spPr>
              </c14:invertSolidFillFmt>
            </c:ext>
          </c:extLst>
          <c:val>
            <c:numRef>
              <c:f>'物体間距離(グラフ）'!$E$101:$M$101</c:f>
            </c:numRef>
          </c:val>
          <c:smooth val="0"/>
        </c:ser>
        <c:ser>
          <c:idx val="94"/>
          <c:order val="92"/>
          <c:extLst>
            <c:ext xmlns:c14="http://schemas.microsoft.com/office/drawing/2007/8/2/chart" uri="{6F2FDCE9-48DA-4B69-8628-5D25D57E5C99}">
              <c14:invertSolidFillFmt>
                <c14:spPr>
                  <a:solidFill>
                    <a:srgbClr val="000000"/>
                  </a:solidFill>
                </c14:spPr>
              </c14:invertSolidFillFmt>
            </c:ext>
          </c:extLst>
          <c:val>
            <c:numRef>
              <c:f>'物体間距離(グラフ）'!$E$102:$M$102</c:f>
            </c:numRef>
          </c:val>
          <c:smooth val="0"/>
        </c:ser>
        <c:ser>
          <c:idx val="95"/>
          <c:order val="93"/>
          <c:extLst>
            <c:ext xmlns:c14="http://schemas.microsoft.com/office/drawing/2007/8/2/chart" uri="{6F2FDCE9-48DA-4B69-8628-5D25D57E5C99}">
              <c14:invertSolidFillFmt>
                <c14:spPr>
                  <a:solidFill>
                    <a:srgbClr val="000000"/>
                  </a:solidFill>
                </c14:spPr>
              </c14:invertSolidFillFmt>
            </c:ext>
          </c:extLst>
          <c:val>
            <c:numRef>
              <c:f>'物体間距離(グラフ）'!$E$103:$M$103</c:f>
            </c:numRef>
          </c:val>
          <c:smooth val="0"/>
        </c:ser>
        <c:ser>
          <c:idx val="96"/>
          <c:order val="94"/>
          <c:extLst>
            <c:ext xmlns:c14="http://schemas.microsoft.com/office/drawing/2007/8/2/chart" uri="{6F2FDCE9-48DA-4B69-8628-5D25D57E5C99}">
              <c14:invertSolidFillFmt>
                <c14:spPr>
                  <a:solidFill>
                    <a:srgbClr val="000000"/>
                  </a:solidFill>
                </c14:spPr>
              </c14:invertSolidFillFmt>
            </c:ext>
          </c:extLst>
          <c:val>
            <c:numRef>
              <c:f>'物体間距離(グラフ）'!$E$104:$M$104</c:f>
            </c:numRef>
          </c:val>
          <c:smooth val="0"/>
        </c:ser>
        <c:ser>
          <c:idx val="97"/>
          <c:order val="95"/>
          <c:extLst>
            <c:ext xmlns:c14="http://schemas.microsoft.com/office/drawing/2007/8/2/chart" uri="{6F2FDCE9-48DA-4B69-8628-5D25D57E5C99}">
              <c14:invertSolidFillFmt>
                <c14:spPr>
                  <a:solidFill>
                    <a:srgbClr val="000000"/>
                  </a:solidFill>
                </c14:spPr>
              </c14:invertSolidFillFmt>
            </c:ext>
          </c:extLst>
          <c:val>
            <c:numRef>
              <c:f>'物体間距離(グラフ）'!$E$105:$M$105</c:f>
            </c:numRef>
          </c:val>
          <c:smooth val="0"/>
        </c:ser>
        <c:ser>
          <c:idx val="98"/>
          <c:order val="96"/>
          <c:extLst>
            <c:ext xmlns:c14="http://schemas.microsoft.com/office/drawing/2007/8/2/chart" uri="{6F2FDCE9-48DA-4B69-8628-5D25D57E5C99}">
              <c14:invertSolidFillFmt>
                <c14:spPr>
                  <a:solidFill>
                    <a:srgbClr val="000000"/>
                  </a:solidFill>
                </c14:spPr>
              </c14:invertSolidFillFmt>
            </c:ext>
          </c:extLst>
          <c:val>
            <c:numRef>
              <c:f>'物体間距離(グラフ）'!$E$106:$M$106</c:f>
            </c:numRef>
          </c:val>
          <c:smooth val="0"/>
        </c:ser>
        <c:ser>
          <c:idx val="99"/>
          <c:order val="97"/>
          <c:extLst>
            <c:ext xmlns:c14="http://schemas.microsoft.com/office/drawing/2007/8/2/chart" uri="{6F2FDCE9-48DA-4B69-8628-5D25D57E5C99}">
              <c14:invertSolidFillFmt>
                <c14:spPr>
                  <a:solidFill>
                    <a:srgbClr val="000000"/>
                  </a:solidFill>
                </c14:spPr>
              </c14:invertSolidFillFmt>
            </c:ext>
          </c:extLst>
          <c:val>
            <c:numRef>
              <c:f>'物体間距離(グラフ）'!$E$107:$M$107</c:f>
            </c:numRef>
          </c:val>
          <c:smooth val="0"/>
        </c:ser>
        <c:ser>
          <c:idx val="100"/>
          <c:order val="98"/>
          <c:extLst>
            <c:ext xmlns:c14="http://schemas.microsoft.com/office/drawing/2007/8/2/chart" uri="{6F2FDCE9-48DA-4B69-8628-5D25D57E5C99}">
              <c14:invertSolidFillFmt>
                <c14:spPr>
                  <a:solidFill>
                    <a:srgbClr val="000000"/>
                  </a:solidFill>
                </c14:spPr>
              </c14:invertSolidFillFmt>
            </c:ext>
          </c:extLst>
          <c:val>
            <c:numRef>
              <c:f>'物体間距離(グラフ）'!$E$108:$M$108</c:f>
            </c:numRef>
          </c:val>
          <c:smooth val="0"/>
        </c:ser>
        <c:ser>
          <c:idx val="101"/>
          <c:order val="99"/>
          <c:extLst>
            <c:ext xmlns:c14="http://schemas.microsoft.com/office/drawing/2007/8/2/chart" uri="{6F2FDCE9-48DA-4B69-8628-5D25D57E5C99}">
              <c14:invertSolidFillFmt>
                <c14:spPr>
                  <a:solidFill>
                    <a:srgbClr val="000000"/>
                  </a:solidFill>
                </c14:spPr>
              </c14:invertSolidFillFmt>
            </c:ext>
          </c:extLst>
          <c:val>
            <c:numRef>
              <c:f>'物体間距離(グラフ）'!$E$109:$M$109</c:f>
            </c:numRef>
          </c:val>
          <c:smooth val="0"/>
        </c:ser>
        <c:ser>
          <c:idx val="102"/>
          <c:order val="100"/>
          <c:extLst>
            <c:ext xmlns:c14="http://schemas.microsoft.com/office/drawing/2007/8/2/chart" uri="{6F2FDCE9-48DA-4B69-8628-5D25D57E5C99}">
              <c14:invertSolidFillFmt>
                <c14:spPr>
                  <a:solidFill>
                    <a:srgbClr val="000000"/>
                  </a:solidFill>
                </c14:spPr>
              </c14:invertSolidFillFmt>
            </c:ext>
          </c:extLst>
          <c:val>
            <c:numRef>
              <c:f>'物体間距離(グラフ）'!$E$110:$M$110</c:f>
            </c:numRef>
          </c:val>
          <c:smooth val="0"/>
        </c:ser>
        <c:ser>
          <c:idx val="103"/>
          <c:order val="101"/>
          <c:extLst>
            <c:ext xmlns:c14="http://schemas.microsoft.com/office/drawing/2007/8/2/chart" uri="{6F2FDCE9-48DA-4B69-8628-5D25D57E5C99}">
              <c14:invertSolidFillFmt>
                <c14:spPr>
                  <a:solidFill>
                    <a:srgbClr val="000000"/>
                  </a:solidFill>
                </c14:spPr>
              </c14:invertSolidFillFmt>
            </c:ext>
          </c:extLst>
          <c:val>
            <c:numRef>
              <c:f>'物体間距離(グラフ）'!$E$111:$M$111</c:f>
            </c:numRef>
          </c:val>
          <c:smooth val="0"/>
        </c:ser>
        <c:ser>
          <c:idx val="104"/>
          <c:order val="102"/>
          <c:extLst>
            <c:ext xmlns:c14="http://schemas.microsoft.com/office/drawing/2007/8/2/chart" uri="{6F2FDCE9-48DA-4B69-8628-5D25D57E5C99}">
              <c14:invertSolidFillFmt>
                <c14:spPr>
                  <a:solidFill>
                    <a:srgbClr val="000000"/>
                  </a:solidFill>
                </c14:spPr>
              </c14:invertSolidFillFmt>
            </c:ext>
          </c:extLst>
          <c:val>
            <c:numRef>
              <c:f>'物体間距離(グラフ）'!$E$112:$M$112</c:f>
            </c:numRef>
          </c:val>
          <c:smooth val="0"/>
        </c:ser>
        <c:ser>
          <c:idx val="105"/>
          <c:order val="103"/>
          <c:extLst>
            <c:ext xmlns:c14="http://schemas.microsoft.com/office/drawing/2007/8/2/chart" uri="{6F2FDCE9-48DA-4B69-8628-5D25D57E5C99}">
              <c14:invertSolidFillFmt>
                <c14:spPr>
                  <a:solidFill>
                    <a:srgbClr val="000000"/>
                  </a:solidFill>
                </c14:spPr>
              </c14:invertSolidFillFmt>
            </c:ext>
          </c:extLst>
          <c:val>
            <c:numRef>
              <c:f>'物体間距離(グラフ）'!$E$113:$M$113</c:f>
            </c:numRef>
          </c:val>
          <c:smooth val="0"/>
        </c:ser>
        <c:ser>
          <c:idx val="106"/>
          <c:order val="104"/>
          <c:extLst>
            <c:ext xmlns:c14="http://schemas.microsoft.com/office/drawing/2007/8/2/chart" uri="{6F2FDCE9-48DA-4B69-8628-5D25D57E5C99}">
              <c14:invertSolidFillFmt>
                <c14:spPr>
                  <a:solidFill>
                    <a:srgbClr val="000000"/>
                  </a:solidFill>
                </c14:spPr>
              </c14:invertSolidFillFmt>
            </c:ext>
          </c:extLst>
          <c:val>
            <c:numRef>
              <c:f>'物体間距離(グラフ）'!$E$114:$M$114</c:f>
            </c:numRef>
          </c:val>
          <c:smooth val="0"/>
        </c:ser>
        <c:ser>
          <c:idx val="107"/>
          <c:order val="105"/>
          <c:extLst>
            <c:ext xmlns:c14="http://schemas.microsoft.com/office/drawing/2007/8/2/chart" uri="{6F2FDCE9-48DA-4B69-8628-5D25D57E5C99}">
              <c14:invertSolidFillFmt>
                <c14:spPr>
                  <a:solidFill>
                    <a:srgbClr val="000000"/>
                  </a:solidFill>
                </c14:spPr>
              </c14:invertSolidFillFmt>
            </c:ext>
          </c:extLst>
          <c:val>
            <c:numRef>
              <c:f>'物体間距離(グラフ）'!$E$115:$M$115</c:f>
            </c:numRef>
          </c:val>
          <c:smooth val="0"/>
        </c:ser>
        <c:ser>
          <c:idx val="108"/>
          <c:order val="106"/>
          <c:extLst>
            <c:ext xmlns:c14="http://schemas.microsoft.com/office/drawing/2007/8/2/chart" uri="{6F2FDCE9-48DA-4B69-8628-5D25D57E5C99}">
              <c14:invertSolidFillFmt>
                <c14:spPr>
                  <a:solidFill>
                    <a:srgbClr val="000000"/>
                  </a:solidFill>
                </c14:spPr>
              </c14:invertSolidFillFmt>
            </c:ext>
          </c:extLst>
          <c:val>
            <c:numRef>
              <c:f>'物体間距離(グラフ）'!$E$116:$M$116</c:f>
            </c:numRef>
          </c:val>
          <c:smooth val="0"/>
        </c:ser>
        <c:ser>
          <c:idx val="109"/>
          <c:order val="107"/>
          <c:extLst>
            <c:ext xmlns:c14="http://schemas.microsoft.com/office/drawing/2007/8/2/chart" uri="{6F2FDCE9-48DA-4B69-8628-5D25D57E5C99}">
              <c14:invertSolidFillFmt>
                <c14:spPr>
                  <a:solidFill>
                    <a:srgbClr val="000000"/>
                  </a:solidFill>
                </c14:spPr>
              </c14:invertSolidFillFmt>
            </c:ext>
          </c:extLst>
          <c:val>
            <c:numRef>
              <c:f>'物体間距離(グラフ）'!$E$117:$M$117</c:f>
            </c:numRef>
          </c:val>
          <c:smooth val="0"/>
        </c:ser>
        <c:ser>
          <c:idx val="110"/>
          <c:order val="108"/>
          <c:extLst>
            <c:ext xmlns:c14="http://schemas.microsoft.com/office/drawing/2007/8/2/chart" uri="{6F2FDCE9-48DA-4B69-8628-5D25D57E5C99}">
              <c14:invertSolidFillFmt>
                <c14:spPr>
                  <a:solidFill>
                    <a:srgbClr val="000000"/>
                  </a:solidFill>
                </c14:spPr>
              </c14:invertSolidFillFmt>
            </c:ext>
          </c:extLst>
          <c:val>
            <c:numRef>
              <c:f>'物体間距離(グラフ）'!$E$118:$M$118</c:f>
            </c:numRef>
          </c:val>
          <c:smooth val="0"/>
        </c:ser>
        <c:ser>
          <c:idx val="111"/>
          <c:order val="109"/>
          <c:extLst>
            <c:ext xmlns:c14="http://schemas.microsoft.com/office/drawing/2007/8/2/chart" uri="{6F2FDCE9-48DA-4B69-8628-5D25D57E5C99}">
              <c14:invertSolidFillFmt>
                <c14:spPr>
                  <a:solidFill>
                    <a:srgbClr val="000000"/>
                  </a:solidFill>
                </c14:spPr>
              </c14:invertSolidFillFmt>
            </c:ext>
          </c:extLst>
          <c:val>
            <c:numRef>
              <c:f>'物体間距離(グラフ）'!$E$119:$M$119</c:f>
            </c:numRef>
          </c:val>
          <c:smooth val="0"/>
        </c:ser>
        <c:ser>
          <c:idx val="112"/>
          <c:order val="110"/>
          <c:extLst>
            <c:ext xmlns:c14="http://schemas.microsoft.com/office/drawing/2007/8/2/chart" uri="{6F2FDCE9-48DA-4B69-8628-5D25D57E5C99}">
              <c14:invertSolidFillFmt>
                <c14:spPr>
                  <a:solidFill>
                    <a:srgbClr val="000000"/>
                  </a:solidFill>
                </c14:spPr>
              </c14:invertSolidFillFmt>
            </c:ext>
          </c:extLst>
          <c:val>
            <c:numRef>
              <c:f>'物体間距離(グラフ）'!$E$120:$M$120</c:f>
            </c:numRef>
          </c:val>
          <c:smooth val="0"/>
        </c:ser>
        <c:ser>
          <c:idx val="113"/>
          <c:order val="111"/>
          <c:extLst>
            <c:ext xmlns:c14="http://schemas.microsoft.com/office/drawing/2007/8/2/chart" uri="{6F2FDCE9-48DA-4B69-8628-5D25D57E5C99}">
              <c14:invertSolidFillFmt>
                <c14:spPr>
                  <a:solidFill>
                    <a:srgbClr val="000000"/>
                  </a:solidFill>
                </c14:spPr>
              </c14:invertSolidFillFmt>
            </c:ext>
          </c:extLst>
          <c:val>
            <c:numRef>
              <c:f>'物体間距離(グラフ）'!$E$121:$M$121</c:f>
            </c:numRef>
          </c:val>
          <c:smooth val="0"/>
        </c:ser>
        <c:ser>
          <c:idx val="114"/>
          <c:order val="112"/>
          <c:extLst>
            <c:ext xmlns:c14="http://schemas.microsoft.com/office/drawing/2007/8/2/chart" uri="{6F2FDCE9-48DA-4B69-8628-5D25D57E5C99}">
              <c14:invertSolidFillFmt>
                <c14:spPr>
                  <a:solidFill>
                    <a:srgbClr val="000000"/>
                  </a:solidFill>
                </c14:spPr>
              </c14:invertSolidFillFmt>
            </c:ext>
          </c:extLst>
          <c:val>
            <c:numRef>
              <c:f>'物体間距離(グラフ）'!$E$122:$M$122</c:f>
            </c:numRef>
          </c:val>
          <c:smooth val="0"/>
        </c:ser>
        <c:ser>
          <c:idx val="115"/>
          <c:order val="113"/>
          <c:extLst>
            <c:ext xmlns:c14="http://schemas.microsoft.com/office/drawing/2007/8/2/chart" uri="{6F2FDCE9-48DA-4B69-8628-5D25D57E5C99}">
              <c14:invertSolidFillFmt>
                <c14:spPr>
                  <a:solidFill>
                    <a:srgbClr val="000000"/>
                  </a:solidFill>
                </c14:spPr>
              </c14:invertSolidFillFmt>
            </c:ext>
          </c:extLst>
          <c:val>
            <c:numRef>
              <c:f>'物体間距離(グラフ）'!$E$123:$M$123</c:f>
            </c:numRef>
          </c:val>
          <c:smooth val="0"/>
        </c:ser>
        <c:ser>
          <c:idx val="116"/>
          <c:order val="114"/>
          <c:extLst>
            <c:ext xmlns:c14="http://schemas.microsoft.com/office/drawing/2007/8/2/chart" uri="{6F2FDCE9-48DA-4B69-8628-5D25D57E5C99}">
              <c14:invertSolidFillFmt>
                <c14:spPr>
                  <a:solidFill>
                    <a:srgbClr val="000000"/>
                  </a:solidFill>
                </c14:spPr>
              </c14:invertSolidFillFmt>
            </c:ext>
          </c:extLst>
          <c:val>
            <c:numRef>
              <c:f>'物体間距離(グラフ）'!$E$124:$M$124</c:f>
            </c:numRef>
          </c:val>
          <c:smooth val="0"/>
        </c:ser>
        <c:ser>
          <c:idx val="117"/>
          <c:order val="115"/>
          <c:extLst>
            <c:ext xmlns:c14="http://schemas.microsoft.com/office/drawing/2007/8/2/chart" uri="{6F2FDCE9-48DA-4B69-8628-5D25D57E5C99}">
              <c14:invertSolidFillFmt>
                <c14:spPr>
                  <a:solidFill>
                    <a:srgbClr val="000000"/>
                  </a:solidFill>
                </c14:spPr>
              </c14:invertSolidFillFmt>
            </c:ext>
          </c:extLst>
          <c:val>
            <c:numRef>
              <c:f>'物体間距離(グラフ）'!$E$125:$M$125</c:f>
            </c:numRef>
          </c:val>
          <c:smooth val="0"/>
        </c:ser>
        <c:ser>
          <c:idx val="118"/>
          <c:order val="116"/>
          <c:extLst>
            <c:ext xmlns:c14="http://schemas.microsoft.com/office/drawing/2007/8/2/chart" uri="{6F2FDCE9-48DA-4B69-8628-5D25D57E5C99}">
              <c14:invertSolidFillFmt>
                <c14:spPr>
                  <a:solidFill>
                    <a:srgbClr val="000000"/>
                  </a:solidFill>
                </c14:spPr>
              </c14:invertSolidFillFmt>
            </c:ext>
          </c:extLst>
          <c:val>
            <c:numRef>
              <c:f>'物体間距離(グラフ）'!$E$126:$M$126</c:f>
            </c:numRef>
          </c:val>
          <c:smooth val="0"/>
        </c:ser>
        <c:ser>
          <c:idx val="14"/>
          <c:order val="117"/>
          <c:tx>
            <c:v>+5D</c:v>
          </c:tx>
          <c:extLst>
            <c:ext xmlns:c14="http://schemas.microsoft.com/office/drawing/2007/8/2/chart" uri="{6F2FDCE9-48DA-4B69-8628-5D25D57E5C99}">
              <c14:invertSolidFillFmt>
                <c14:spPr>
                  <a:solidFill>
                    <a:srgbClr val="000000"/>
                  </a:solidFill>
                </c14:spPr>
              </c14:invertSolidFillFmt>
            </c:ext>
          </c:extLst>
          <c:cat>
            <c:numRef>
              <c:f>'物体間距離(グラフ）'!$E$6:$M$6</c:f>
              <c:numCache/>
            </c:numRef>
          </c:cat>
          <c:val>
            <c:numRef>
              <c:f>'物体間距離(グラフ）'!$E$128:$M$128</c:f>
              <c:numCache/>
            </c:numRef>
          </c:val>
          <c:smooth val="0"/>
        </c:ser>
        <c:ser>
          <c:idx val="119"/>
          <c:order val="118"/>
          <c:extLst>
            <c:ext xmlns:c14="http://schemas.microsoft.com/office/drawing/2007/8/2/chart" uri="{6F2FDCE9-48DA-4B69-8628-5D25D57E5C99}">
              <c14:invertSolidFillFmt>
                <c14:spPr>
                  <a:solidFill>
                    <a:srgbClr val="000000"/>
                  </a:solidFill>
                </c14:spPr>
              </c14:invertSolidFillFmt>
            </c:ext>
          </c:extLst>
          <c:val>
            <c:numRef>
              <c:f>'物体間距離(グラフ）'!$E$129:$M$129</c:f>
            </c:numRef>
          </c:val>
          <c:smooth val="0"/>
        </c:ser>
        <c:ser>
          <c:idx val="120"/>
          <c:order val="119"/>
          <c:extLst>
            <c:ext xmlns:c14="http://schemas.microsoft.com/office/drawing/2007/8/2/chart" uri="{6F2FDCE9-48DA-4B69-8628-5D25D57E5C99}">
              <c14:invertSolidFillFmt>
                <c14:spPr>
                  <a:solidFill>
                    <a:srgbClr val="000000"/>
                  </a:solidFill>
                </c14:spPr>
              </c14:invertSolidFillFmt>
            </c:ext>
          </c:extLst>
          <c:val>
            <c:numRef>
              <c:f>'物体間距離(グラフ）'!$E$130:$M$130</c:f>
            </c:numRef>
          </c:val>
          <c:smooth val="0"/>
        </c:ser>
        <c:ser>
          <c:idx val="121"/>
          <c:order val="120"/>
          <c:extLst>
            <c:ext xmlns:c14="http://schemas.microsoft.com/office/drawing/2007/8/2/chart" uri="{6F2FDCE9-48DA-4B69-8628-5D25D57E5C99}">
              <c14:invertSolidFillFmt>
                <c14:spPr>
                  <a:solidFill>
                    <a:srgbClr val="000000"/>
                  </a:solidFill>
                </c14:spPr>
              </c14:invertSolidFillFmt>
            </c:ext>
          </c:extLst>
          <c:val>
            <c:numRef>
              <c:f>'物体間距離(グラフ）'!$E$131:$M$131</c:f>
            </c:numRef>
          </c:val>
          <c:smooth val="0"/>
        </c:ser>
        <c:ser>
          <c:idx val="122"/>
          <c:order val="121"/>
          <c:extLst>
            <c:ext xmlns:c14="http://schemas.microsoft.com/office/drawing/2007/8/2/chart" uri="{6F2FDCE9-48DA-4B69-8628-5D25D57E5C99}">
              <c14:invertSolidFillFmt>
                <c14:spPr>
                  <a:solidFill>
                    <a:srgbClr val="000000"/>
                  </a:solidFill>
                </c14:spPr>
              </c14:invertSolidFillFmt>
            </c:ext>
          </c:extLst>
          <c:val>
            <c:numRef>
              <c:f>'物体間距離(グラフ）'!$E$132:$M$132</c:f>
            </c:numRef>
          </c:val>
          <c:smooth val="0"/>
        </c:ser>
        <c:ser>
          <c:idx val="123"/>
          <c:order val="122"/>
          <c:extLst>
            <c:ext xmlns:c14="http://schemas.microsoft.com/office/drawing/2007/8/2/chart" uri="{6F2FDCE9-48DA-4B69-8628-5D25D57E5C99}">
              <c14:invertSolidFillFmt>
                <c14:spPr>
                  <a:solidFill>
                    <a:srgbClr val="000000"/>
                  </a:solidFill>
                </c14:spPr>
              </c14:invertSolidFillFmt>
            </c:ext>
          </c:extLst>
          <c:val>
            <c:numRef>
              <c:f>'物体間距離(グラフ）'!$E$133:$M$133</c:f>
            </c:numRef>
          </c:val>
          <c:smooth val="0"/>
        </c:ser>
        <c:ser>
          <c:idx val="124"/>
          <c:order val="123"/>
          <c:extLst>
            <c:ext xmlns:c14="http://schemas.microsoft.com/office/drawing/2007/8/2/chart" uri="{6F2FDCE9-48DA-4B69-8628-5D25D57E5C99}">
              <c14:invertSolidFillFmt>
                <c14:spPr>
                  <a:solidFill>
                    <a:srgbClr val="000000"/>
                  </a:solidFill>
                </c14:spPr>
              </c14:invertSolidFillFmt>
            </c:ext>
          </c:extLst>
          <c:val>
            <c:numRef>
              <c:f>'物体間距離(グラフ）'!$E$134:$M$134</c:f>
            </c:numRef>
          </c:val>
          <c:smooth val="0"/>
        </c:ser>
        <c:ser>
          <c:idx val="125"/>
          <c:order val="124"/>
          <c:extLst>
            <c:ext xmlns:c14="http://schemas.microsoft.com/office/drawing/2007/8/2/chart" uri="{6F2FDCE9-48DA-4B69-8628-5D25D57E5C99}">
              <c14:invertSolidFillFmt>
                <c14:spPr>
                  <a:solidFill>
                    <a:srgbClr val="000000"/>
                  </a:solidFill>
                </c14:spPr>
              </c14:invertSolidFillFmt>
            </c:ext>
          </c:extLst>
          <c:val>
            <c:numRef>
              <c:f>'物体間距離(グラフ）'!$E$135:$M$135</c:f>
            </c:numRef>
          </c:val>
          <c:smooth val="0"/>
        </c:ser>
        <c:ser>
          <c:idx val="126"/>
          <c:order val="125"/>
          <c:extLst>
            <c:ext xmlns:c14="http://schemas.microsoft.com/office/drawing/2007/8/2/chart" uri="{6F2FDCE9-48DA-4B69-8628-5D25D57E5C99}">
              <c14:invertSolidFillFmt>
                <c14:spPr>
                  <a:solidFill>
                    <a:srgbClr val="000000"/>
                  </a:solidFill>
                </c14:spPr>
              </c14:invertSolidFillFmt>
            </c:ext>
          </c:extLst>
          <c:val>
            <c:numRef>
              <c:f>'物体間距離(グラフ）'!$E$136:$M$136</c:f>
            </c:numRef>
          </c:val>
          <c:smooth val="0"/>
        </c:ser>
        <c:ser>
          <c:idx val="127"/>
          <c:order val="126"/>
          <c:extLst>
            <c:ext xmlns:c14="http://schemas.microsoft.com/office/drawing/2007/8/2/chart" uri="{6F2FDCE9-48DA-4B69-8628-5D25D57E5C99}">
              <c14:invertSolidFillFmt>
                <c14:spPr>
                  <a:solidFill>
                    <a:srgbClr val="000000"/>
                  </a:solidFill>
                </c14:spPr>
              </c14:invertSolidFillFmt>
            </c:ext>
          </c:extLst>
          <c:val>
            <c:numRef>
              <c:f>'物体間距離(グラフ）'!$E$137:$M$137</c:f>
            </c:numRef>
          </c:val>
          <c:smooth val="0"/>
        </c:ser>
        <c:ser>
          <c:idx val="128"/>
          <c:order val="127"/>
          <c:extLst>
            <c:ext xmlns:c14="http://schemas.microsoft.com/office/drawing/2007/8/2/chart" uri="{6F2FDCE9-48DA-4B69-8628-5D25D57E5C99}">
              <c14:invertSolidFillFmt>
                <c14:spPr>
                  <a:solidFill>
                    <a:srgbClr val="000000"/>
                  </a:solidFill>
                </c14:spPr>
              </c14:invertSolidFillFmt>
            </c:ext>
          </c:extLst>
          <c:val>
            <c:numRef>
              <c:f>'物体間距離(グラフ）'!$E$138:$M$138</c:f>
            </c:numRef>
          </c:val>
          <c:smooth val="0"/>
        </c:ser>
        <c:ser>
          <c:idx val="129"/>
          <c:order val="128"/>
          <c:extLst>
            <c:ext xmlns:c14="http://schemas.microsoft.com/office/drawing/2007/8/2/chart" uri="{6F2FDCE9-48DA-4B69-8628-5D25D57E5C99}">
              <c14:invertSolidFillFmt>
                <c14:spPr>
                  <a:solidFill>
                    <a:srgbClr val="000000"/>
                  </a:solidFill>
                </c14:spPr>
              </c14:invertSolidFillFmt>
            </c:ext>
          </c:extLst>
          <c:val>
            <c:numRef>
              <c:f>'物体間距離(グラフ）'!$E$139:$M$139</c:f>
            </c:numRef>
          </c:val>
          <c:smooth val="0"/>
        </c:ser>
        <c:ser>
          <c:idx val="130"/>
          <c:order val="129"/>
          <c:extLst>
            <c:ext xmlns:c14="http://schemas.microsoft.com/office/drawing/2007/8/2/chart" uri="{6F2FDCE9-48DA-4B69-8628-5D25D57E5C99}">
              <c14:invertSolidFillFmt>
                <c14:spPr>
                  <a:solidFill>
                    <a:srgbClr val="000000"/>
                  </a:solidFill>
                </c14:spPr>
              </c14:invertSolidFillFmt>
            </c:ext>
          </c:extLst>
          <c:val>
            <c:numRef>
              <c:f>'物体間距離(グラフ）'!$E$140:$M$140</c:f>
            </c:numRef>
          </c:val>
          <c:smooth val="0"/>
        </c:ser>
        <c:ser>
          <c:idx val="131"/>
          <c:order val="130"/>
          <c:extLst>
            <c:ext xmlns:c14="http://schemas.microsoft.com/office/drawing/2007/8/2/chart" uri="{6F2FDCE9-48DA-4B69-8628-5D25D57E5C99}">
              <c14:invertSolidFillFmt>
                <c14:spPr>
                  <a:solidFill>
                    <a:srgbClr val="000000"/>
                  </a:solidFill>
                </c14:spPr>
              </c14:invertSolidFillFmt>
            </c:ext>
          </c:extLst>
          <c:val>
            <c:numRef>
              <c:f>'物体間距離(グラフ）'!$E$141:$M$141</c:f>
            </c:numRef>
          </c:val>
          <c:smooth val="0"/>
        </c:ser>
        <c:ser>
          <c:idx val="132"/>
          <c:order val="131"/>
          <c:extLst>
            <c:ext xmlns:c14="http://schemas.microsoft.com/office/drawing/2007/8/2/chart" uri="{6F2FDCE9-48DA-4B69-8628-5D25D57E5C99}">
              <c14:invertSolidFillFmt>
                <c14:spPr>
                  <a:solidFill>
                    <a:srgbClr val="000000"/>
                  </a:solidFill>
                </c14:spPr>
              </c14:invertSolidFillFmt>
            </c:ext>
          </c:extLst>
          <c:val>
            <c:numRef>
              <c:f>'物体間距離(グラフ）'!$E$142:$M$142</c:f>
            </c:numRef>
          </c:val>
          <c:smooth val="0"/>
        </c:ser>
        <c:ser>
          <c:idx val="133"/>
          <c:order val="132"/>
          <c:extLst>
            <c:ext xmlns:c14="http://schemas.microsoft.com/office/drawing/2007/8/2/chart" uri="{6F2FDCE9-48DA-4B69-8628-5D25D57E5C99}">
              <c14:invertSolidFillFmt>
                <c14:spPr>
                  <a:solidFill>
                    <a:srgbClr val="000000"/>
                  </a:solidFill>
                </c14:spPr>
              </c14:invertSolidFillFmt>
            </c:ext>
          </c:extLst>
          <c:val>
            <c:numRef>
              <c:f>'物体間距離(グラフ）'!$E$143:$M$143</c:f>
            </c:numRef>
          </c:val>
          <c:smooth val="0"/>
        </c:ser>
        <c:ser>
          <c:idx val="134"/>
          <c:order val="133"/>
          <c:extLst>
            <c:ext xmlns:c14="http://schemas.microsoft.com/office/drawing/2007/8/2/chart" uri="{6F2FDCE9-48DA-4B69-8628-5D25D57E5C99}">
              <c14:invertSolidFillFmt>
                <c14:spPr>
                  <a:solidFill>
                    <a:srgbClr val="000000"/>
                  </a:solidFill>
                </c14:spPr>
              </c14:invertSolidFillFmt>
            </c:ext>
          </c:extLst>
          <c:val>
            <c:numRef>
              <c:f>'物体間距離(グラフ）'!$E$144:$M$144</c:f>
            </c:numRef>
          </c:val>
          <c:smooth val="0"/>
        </c:ser>
        <c:ser>
          <c:idx val="135"/>
          <c:order val="134"/>
          <c:extLst>
            <c:ext xmlns:c14="http://schemas.microsoft.com/office/drawing/2007/8/2/chart" uri="{6F2FDCE9-48DA-4B69-8628-5D25D57E5C99}">
              <c14:invertSolidFillFmt>
                <c14:spPr>
                  <a:solidFill>
                    <a:srgbClr val="000000"/>
                  </a:solidFill>
                </c14:spPr>
              </c14:invertSolidFillFmt>
            </c:ext>
          </c:extLst>
          <c:val>
            <c:numRef>
              <c:f>'物体間距離(グラフ）'!$E$145:$M$145</c:f>
            </c:numRef>
          </c:val>
          <c:smooth val="0"/>
        </c:ser>
        <c:ser>
          <c:idx val="136"/>
          <c:order val="135"/>
          <c:extLst>
            <c:ext xmlns:c14="http://schemas.microsoft.com/office/drawing/2007/8/2/chart" uri="{6F2FDCE9-48DA-4B69-8628-5D25D57E5C99}">
              <c14:invertSolidFillFmt>
                <c14:spPr>
                  <a:solidFill>
                    <a:srgbClr val="000000"/>
                  </a:solidFill>
                </c14:spPr>
              </c14:invertSolidFillFmt>
            </c:ext>
          </c:extLst>
          <c:val>
            <c:numRef>
              <c:f>'物体間距離(グラフ）'!$E$146:$M$146</c:f>
            </c:numRef>
          </c:val>
          <c:smooth val="0"/>
        </c:ser>
        <c:ser>
          <c:idx val="137"/>
          <c:order val="136"/>
          <c:extLst>
            <c:ext xmlns:c14="http://schemas.microsoft.com/office/drawing/2007/8/2/chart" uri="{6F2FDCE9-48DA-4B69-8628-5D25D57E5C99}">
              <c14:invertSolidFillFmt>
                <c14:spPr>
                  <a:solidFill>
                    <a:srgbClr val="000000"/>
                  </a:solidFill>
                </c14:spPr>
              </c14:invertSolidFillFmt>
            </c:ext>
          </c:extLst>
          <c:val>
            <c:numRef>
              <c:f>'物体間距離(グラフ）'!$E$147:$M$147</c:f>
            </c:numRef>
          </c:val>
          <c:smooth val="0"/>
        </c:ser>
        <c:ser>
          <c:idx val="138"/>
          <c:order val="137"/>
          <c:extLst>
            <c:ext xmlns:c14="http://schemas.microsoft.com/office/drawing/2007/8/2/chart" uri="{6F2FDCE9-48DA-4B69-8628-5D25D57E5C99}">
              <c14:invertSolidFillFmt>
                <c14:spPr>
                  <a:solidFill>
                    <a:srgbClr val="000000"/>
                  </a:solidFill>
                </c14:spPr>
              </c14:invertSolidFillFmt>
            </c:ext>
          </c:extLst>
          <c:val>
            <c:numRef>
              <c:f>'物体間距離(グラフ）'!$E$148:$M$148</c:f>
            </c:numRef>
          </c:val>
          <c:smooth val="0"/>
        </c:ser>
        <c:ser>
          <c:idx val="139"/>
          <c:order val="138"/>
          <c:extLst>
            <c:ext xmlns:c14="http://schemas.microsoft.com/office/drawing/2007/8/2/chart" uri="{6F2FDCE9-48DA-4B69-8628-5D25D57E5C99}">
              <c14:invertSolidFillFmt>
                <c14:spPr>
                  <a:solidFill>
                    <a:srgbClr val="000000"/>
                  </a:solidFill>
                </c14:spPr>
              </c14:invertSolidFillFmt>
            </c:ext>
          </c:extLst>
          <c:val>
            <c:numRef>
              <c:f>'物体間距離(グラフ）'!$E$149:$M$149</c:f>
            </c:numRef>
          </c:val>
          <c:smooth val="0"/>
        </c:ser>
        <c:ser>
          <c:idx val="140"/>
          <c:order val="139"/>
          <c:extLst>
            <c:ext xmlns:c14="http://schemas.microsoft.com/office/drawing/2007/8/2/chart" uri="{6F2FDCE9-48DA-4B69-8628-5D25D57E5C99}">
              <c14:invertSolidFillFmt>
                <c14:spPr>
                  <a:solidFill>
                    <a:srgbClr val="000000"/>
                  </a:solidFill>
                </c14:spPr>
              </c14:invertSolidFillFmt>
            </c:ext>
          </c:extLst>
          <c:val>
            <c:numRef>
              <c:f>'物体間距離(グラフ）'!$E$150:$M$150</c:f>
            </c:numRef>
          </c:val>
          <c:smooth val="0"/>
        </c:ser>
        <c:ser>
          <c:idx val="141"/>
          <c:order val="140"/>
          <c:extLst>
            <c:ext xmlns:c14="http://schemas.microsoft.com/office/drawing/2007/8/2/chart" uri="{6F2FDCE9-48DA-4B69-8628-5D25D57E5C99}">
              <c14:invertSolidFillFmt>
                <c14:spPr>
                  <a:solidFill>
                    <a:srgbClr val="000000"/>
                  </a:solidFill>
                </c14:spPr>
              </c14:invertSolidFillFmt>
            </c:ext>
          </c:extLst>
          <c:val>
            <c:numRef>
              <c:f>'物体間距離(グラフ）'!$E$151:$M$151</c:f>
            </c:numRef>
          </c:val>
          <c:smooth val="0"/>
        </c:ser>
        <c:ser>
          <c:idx val="142"/>
          <c:order val="141"/>
          <c:extLst>
            <c:ext xmlns:c14="http://schemas.microsoft.com/office/drawing/2007/8/2/chart" uri="{6F2FDCE9-48DA-4B69-8628-5D25D57E5C99}">
              <c14:invertSolidFillFmt>
                <c14:spPr>
                  <a:solidFill>
                    <a:srgbClr val="000000"/>
                  </a:solidFill>
                </c14:spPr>
              </c14:invertSolidFillFmt>
            </c:ext>
          </c:extLst>
          <c:val>
            <c:numRef>
              <c:f>'物体間距離(グラフ）'!$E$152:$M$152</c:f>
            </c:numRef>
          </c:val>
          <c:smooth val="0"/>
        </c:ser>
        <c:ser>
          <c:idx val="143"/>
          <c:order val="142"/>
          <c:extLst>
            <c:ext xmlns:c14="http://schemas.microsoft.com/office/drawing/2007/8/2/chart" uri="{6F2FDCE9-48DA-4B69-8628-5D25D57E5C99}">
              <c14:invertSolidFillFmt>
                <c14:spPr>
                  <a:solidFill>
                    <a:srgbClr val="000000"/>
                  </a:solidFill>
                </c14:spPr>
              </c14:invertSolidFillFmt>
            </c:ext>
          </c:extLst>
          <c:val>
            <c:numRef>
              <c:f>'物体間距離(グラフ）'!$E$153:$M$153</c:f>
            </c:numRef>
          </c:val>
          <c:smooth val="0"/>
        </c:ser>
        <c:ser>
          <c:idx val="144"/>
          <c:order val="143"/>
          <c:extLst>
            <c:ext xmlns:c14="http://schemas.microsoft.com/office/drawing/2007/8/2/chart" uri="{6F2FDCE9-48DA-4B69-8628-5D25D57E5C99}">
              <c14:invertSolidFillFmt>
                <c14:spPr>
                  <a:solidFill>
                    <a:srgbClr val="000000"/>
                  </a:solidFill>
                </c14:spPr>
              </c14:invertSolidFillFmt>
            </c:ext>
          </c:extLst>
          <c:val>
            <c:numRef>
              <c:f>'物体間距離(グラフ）'!$E$154:$M$154</c:f>
            </c:numRef>
          </c:val>
          <c:smooth val="0"/>
        </c:ser>
        <c:ser>
          <c:idx val="145"/>
          <c:order val="144"/>
          <c:extLst>
            <c:ext xmlns:c14="http://schemas.microsoft.com/office/drawing/2007/8/2/chart" uri="{6F2FDCE9-48DA-4B69-8628-5D25D57E5C99}">
              <c14:invertSolidFillFmt>
                <c14:spPr>
                  <a:solidFill>
                    <a:srgbClr val="000000"/>
                  </a:solidFill>
                </c14:spPr>
              </c14:invertSolidFillFmt>
            </c:ext>
          </c:extLst>
          <c:val>
            <c:numRef>
              <c:f>'物体間距離(グラフ）'!$E$155:$M$155</c:f>
            </c:numRef>
          </c:val>
          <c:smooth val="0"/>
        </c:ser>
        <c:ser>
          <c:idx val="146"/>
          <c:order val="145"/>
          <c:extLst>
            <c:ext xmlns:c14="http://schemas.microsoft.com/office/drawing/2007/8/2/chart" uri="{6F2FDCE9-48DA-4B69-8628-5D25D57E5C99}">
              <c14:invertSolidFillFmt>
                <c14:spPr>
                  <a:solidFill>
                    <a:srgbClr val="000000"/>
                  </a:solidFill>
                </c14:spPr>
              </c14:invertSolidFillFmt>
            </c:ext>
          </c:extLst>
          <c:val>
            <c:numRef>
              <c:f>'物体間距離(グラフ）'!$E$156:$M$156</c:f>
            </c:numRef>
          </c:val>
          <c:smooth val="0"/>
        </c:ser>
        <c:ser>
          <c:idx val="147"/>
          <c:order val="146"/>
          <c:extLst>
            <c:ext xmlns:c14="http://schemas.microsoft.com/office/drawing/2007/8/2/chart" uri="{6F2FDCE9-48DA-4B69-8628-5D25D57E5C99}">
              <c14:invertSolidFillFmt>
                <c14:spPr>
                  <a:solidFill>
                    <a:srgbClr val="000000"/>
                  </a:solidFill>
                </c14:spPr>
              </c14:invertSolidFillFmt>
            </c:ext>
          </c:extLst>
          <c:val>
            <c:numRef>
              <c:f>'物体間距離(グラフ）'!$E$157:$M$157</c:f>
            </c:numRef>
          </c:val>
          <c:smooth val="0"/>
        </c:ser>
        <c:ser>
          <c:idx val="148"/>
          <c:order val="147"/>
          <c:extLst>
            <c:ext xmlns:c14="http://schemas.microsoft.com/office/drawing/2007/8/2/chart" uri="{6F2FDCE9-48DA-4B69-8628-5D25D57E5C99}">
              <c14:invertSolidFillFmt>
                <c14:spPr>
                  <a:solidFill>
                    <a:srgbClr val="000000"/>
                  </a:solidFill>
                </c14:spPr>
              </c14:invertSolidFillFmt>
            </c:ext>
          </c:extLst>
          <c:val>
            <c:numRef>
              <c:f>'物体間距離(グラフ）'!$E$158:$M$158</c:f>
            </c:numRef>
          </c:val>
          <c:smooth val="0"/>
        </c:ser>
        <c:ser>
          <c:idx val="149"/>
          <c:order val="148"/>
          <c:extLst>
            <c:ext xmlns:c14="http://schemas.microsoft.com/office/drawing/2007/8/2/chart" uri="{6F2FDCE9-48DA-4B69-8628-5D25D57E5C99}">
              <c14:invertSolidFillFmt>
                <c14:spPr>
                  <a:solidFill>
                    <a:srgbClr val="000000"/>
                  </a:solidFill>
                </c14:spPr>
              </c14:invertSolidFillFmt>
            </c:ext>
          </c:extLst>
          <c:val>
            <c:numRef>
              <c:f>'物体間距離(グラフ）'!$E$159:$M$159</c:f>
            </c:numRef>
          </c:val>
          <c:smooth val="0"/>
        </c:ser>
        <c:ser>
          <c:idx val="150"/>
          <c:order val="149"/>
          <c:extLst>
            <c:ext xmlns:c14="http://schemas.microsoft.com/office/drawing/2007/8/2/chart" uri="{6F2FDCE9-48DA-4B69-8628-5D25D57E5C99}">
              <c14:invertSolidFillFmt>
                <c14:spPr>
                  <a:solidFill>
                    <a:srgbClr val="000000"/>
                  </a:solidFill>
                </c14:spPr>
              </c14:invertSolidFillFmt>
            </c:ext>
          </c:extLst>
          <c:val>
            <c:numRef>
              <c:f>'物体間距離(グラフ）'!$E$160:$M$160</c:f>
            </c:numRef>
          </c:val>
          <c:smooth val="0"/>
        </c:ser>
        <c:ser>
          <c:idx val="151"/>
          <c:order val="150"/>
          <c:extLst>
            <c:ext xmlns:c14="http://schemas.microsoft.com/office/drawing/2007/8/2/chart" uri="{6F2FDCE9-48DA-4B69-8628-5D25D57E5C99}">
              <c14:invertSolidFillFmt>
                <c14:spPr>
                  <a:solidFill>
                    <a:srgbClr val="000000"/>
                  </a:solidFill>
                </c14:spPr>
              </c14:invertSolidFillFmt>
            </c:ext>
          </c:extLst>
          <c:val>
            <c:numRef>
              <c:f>'物体間距離(グラフ）'!$E$161:$M$161</c:f>
            </c:numRef>
          </c:val>
          <c:smooth val="0"/>
        </c:ser>
        <c:ser>
          <c:idx val="152"/>
          <c:order val="151"/>
          <c:extLst>
            <c:ext xmlns:c14="http://schemas.microsoft.com/office/drawing/2007/8/2/chart" uri="{6F2FDCE9-48DA-4B69-8628-5D25D57E5C99}">
              <c14:invertSolidFillFmt>
                <c14:spPr>
                  <a:solidFill>
                    <a:srgbClr val="000000"/>
                  </a:solidFill>
                </c14:spPr>
              </c14:invertSolidFillFmt>
            </c:ext>
          </c:extLst>
          <c:val>
            <c:numRef>
              <c:f>'物体間距離(グラフ）'!$E$162:$M$162</c:f>
            </c:numRef>
          </c:val>
          <c:smooth val="0"/>
        </c:ser>
        <c:ser>
          <c:idx val="153"/>
          <c:order val="152"/>
          <c:extLst>
            <c:ext xmlns:c14="http://schemas.microsoft.com/office/drawing/2007/8/2/chart" uri="{6F2FDCE9-48DA-4B69-8628-5D25D57E5C99}">
              <c14:invertSolidFillFmt>
                <c14:spPr>
                  <a:solidFill>
                    <a:srgbClr val="000000"/>
                  </a:solidFill>
                </c14:spPr>
              </c14:invertSolidFillFmt>
            </c:ext>
          </c:extLst>
          <c:val>
            <c:numRef>
              <c:f>'物体間距離(グラフ）'!$E$163:$M$163</c:f>
            </c:numRef>
          </c:val>
          <c:smooth val="0"/>
        </c:ser>
        <c:ser>
          <c:idx val="154"/>
          <c:order val="153"/>
          <c:extLst>
            <c:ext xmlns:c14="http://schemas.microsoft.com/office/drawing/2007/8/2/chart" uri="{6F2FDCE9-48DA-4B69-8628-5D25D57E5C99}">
              <c14:invertSolidFillFmt>
                <c14:spPr>
                  <a:solidFill>
                    <a:srgbClr val="000000"/>
                  </a:solidFill>
                </c14:spPr>
              </c14:invertSolidFillFmt>
            </c:ext>
          </c:extLst>
          <c:val>
            <c:numRef>
              <c:f>'物体間距離(グラフ）'!$E$164:$M$164</c:f>
            </c:numRef>
          </c:val>
          <c:smooth val="0"/>
        </c:ser>
        <c:ser>
          <c:idx val="155"/>
          <c:order val="154"/>
          <c:extLst>
            <c:ext xmlns:c14="http://schemas.microsoft.com/office/drawing/2007/8/2/chart" uri="{6F2FDCE9-48DA-4B69-8628-5D25D57E5C99}">
              <c14:invertSolidFillFmt>
                <c14:spPr>
                  <a:solidFill>
                    <a:srgbClr val="000000"/>
                  </a:solidFill>
                </c14:spPr>
              </c14:invertSolidFillFmt>
            </c:ext>
          </c:extLst>
          <c:val>
            <c:numRef>
              <c:f>'物体間距離(グラフ）'!$E$165:$M$165</c:f>
            </c:numRef>
          </c:val>
          <c:smooth val="0"/>
        </c:ser>
        <c:ser>
          <c:idx val="156"/>
          <c:order val="155"/>
          <c:extLst>
            <c:ext xmlns:c14="http://schemas.microsoft.com/office/drawing/2007/8/2/chart" uri="{6F2FDCE9-48DA-4B69-8628-5D25D57E5C99}">
              <c14:invertSolidFillFmt>
                <c14:spPr>
                  <a:solidFill>
                    <a:srgbClr val="000000"/>
                  </a:solidFill>
                </c14:spPr>
              </c14:invertSolidFillFmt>
            </c:ext>
          </c:extLst>
          <c:val>
            <c:numRef>
              <c:f>'物体間距離(グラフ）'!$E$166:$M$166</c:f>
            </c:numRef>
          </c:val>
          <c:smooth val="0"/>
        </c:ser>
        <c:ser>
          <c:idx val="16"/>
          <c:order val="156"/>
          <c:tx>
            <c:v>+10D</c:v>
          </c:tx>
          <c:extLst>
            <c:ext xmlns:c14="http://schemas.microsoft.com/office/drawing/2007/8/2/chart" uri="{6F2FDCE9-48DA-4B69-8628-5D25D57E5C99}">
              <c14:invertSolidFillFmt>
                <c14:spPr>
                  <a:solidFill>
                    <a:srgbClr val="000000"/>
                  </a:solidFill>
                </c14:spPr>
              </c14:invertSolidFillFmt>
            </c:ext>
          </c:extLst>
          <c:cat>
            <c:numRef>
              <c:f>'物体間距離(グラフ）'!$E$6:$M$6</c:f>
              <c:numCache/>
            </c:numRef>
          </c:cat>
          <c:val>
            <c:numRef>
              <c:f>'物体間距離(グラフ）'!$E$168:$M$168</c:f>
              <c:numCache/>
            </c:numRef>
          </c:val>
          <c:smooth val="0"/>
        </c:ser>
        <c:marker val="1"/>
        <c:axId val="22495175"/>
        <c:axId val="1129984"/>
      </c:lineChart>
      <c:catAx>
        <c:axId val="22495175"/>
        <c:scaling>
          <c:orientation val="minMax"/>
        </c:scaling>
        <c:axPos val="b"/>
        <c:title>
          <c:tx>
            <c:rich>
              <a:bodyPr vert="horz" rot="0" anchor="ctr"/>
              <a:lstStyle/>
              <a:p>
                <a:pPr algn="ctr">
                  <a:defRPr/>
                </a:pPr>
                <a:r>
                  <a:rPr lang="en-US" cap="none" sz="1200" b="0" i="0" u="none" baseline="0">
                    <a:latin typeface="ＭＳ Ｐゴシック"/>
                    <a:ea typeface="ＭＳ Ｐゴシック"/>
                    <a:cs typeface="ＭＳ Ｐゴシック"/>
                  </a:rPr>
                  <a:t>眼とルーペの距離(m)</a:t>
                </a:r>
              </a:p>
            </c:rich>
          </c:tx>
          <c:layout/>
          <c:overlay val="0"/>
          <c:spPr>
            <a:noFill/>
            <a:ln>
              <a:noFill/>
            </a:ln>
          </c:spPr>
        </c:title>
        <c:delete val="0"/>
        <c:numFmt formatCode="General" sourceLinked="1"/>
        <c:majorTickMark val="in"/>
        <c:minorTickMark val="none"/>
        <c:tickLblPos val="nextTo"/>
        <c:crossAx val="1129984"/>
        <c:crosses val="autoZero"/>
        <c:auto val="1"/>
        <c:lblOffset val="100"/>
        <c:noMultiLvlLbl val="0"/>
      </c:catAx>
      <c:valAx>
        <c:axId val="1129984"/>
        <c:scaling>
          <c:orientation val="minMax"/>
        </c:scaling>
        <c:axPos val="l"/>
        <c:title>
          <c:tx>
            <c:rich>
              <a:bodyPr vert="horz" rot="-5400000" anchor="ctr"/>
              <a:lstStyle/>
              <a:p>
                <a:pPr algn="ctr">
                  <a:defRPr/>
                </a:pPr>
                <a:r>
                  <a:rPr lang="en-US" cap="none" sz="1200" b="0" i="0" u="none" baseline="0">
                    <a:latin typeface="ＭＳ Ｐゴシック"/>
                    <a:ea typeface="ＭＳ Ｐゴシック"/>
                    <a:cs typeface="ＭＳ Ｐゴシック"/>
                  </a:rPr>
                  <a:t>ルーペと物体間距離(m)</a:t>
                </a:r>
              </a:p>
            </c:rich>
          </c:tx>
          <c:layout/>
          <c:overlay val="0"/>
          <c:spPr>
            <a:noFill/>
            <a:ln>
              <a:noFill/>
            </a:ln>
          </c:spPr>
        </c:title>
        <c:majorGridlines/>
        <c:delete val="0"/>
        <c:numFmt formatCode="General" sourceLinked="1"/>
        <c:majorTickMark val="in"/>
        <c:minorTickMark val="none"/>
        <c:tickLblPos val="nextTo"/>
        <c:crossAx val="2249517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5"/>
          <c:y val="0.03525"/>
          <c:w val="0.7425"/>
          <c:h val="0.78475"/>
        </c:manualLayout>
      </c:layout>
      <c:lineChart>
        <c:grouping val="standard"/>
        <c:varyColors val="0"/>
        <c:ser>
          <c:idx val="0"/>
          <c:order val="0"/>
          <c:tx>
            <c:v>-10D</c:v>
          </c:tx>
          <c:extLst>
            <c:ext xmlns:c14="http://schemas.microsoft.com/office/drawing/2007/8/2/chart" uri="{6F2FDCE9-48DA-4B69-8628-5D25D57E5C99}">
              <c14:invertSolidFillFmt>
                <c14:spPr>
                  <a:solidFill>
                    <a:srgbClr val="000000"/>
                  </a:solidFill>
                </c14:spPr>
              </c14:invertSolidFillFmt>
            </c:ext>
          </c:extLst>
          <c:cat>
            <c:numRef>
              <c:f>'ルーペ(グラフ）'!$E$6:$M$6</c:f>
              <c:numCache/>
            </c:numRef>
          </c:cat>
          <c:val>
            <c:numRef>
              <c:f>'ルーペ(グラフ）'!$E$7:$M$7</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cat>
            <c:numRef>
              <c:f>'ルーペ(グラフ）'!$E$6:$M$6</c:f>
              <c:numCache/>
            </c:numRef>
          </c:cat>
          <c:val>
            <c:numRef>
              <c:f>'ルーペ(グラフ）'!$E$8:$M$8</c:f>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val>
            <c:numRef>
              <c:f>'ルーペ(グラフ）'!$E$9:$M$9</c:f>
            </c:numRef>
          </c:val>
          <c:smooth val="0"/>
        </c:ser>
        <c:ser>
          <c:idx val="3"/>
          <c:order val="3"/>
          <c:extLst>
            <c:ext xmlns:c14="http://schemas.microsoft.com/office/drawing/2007/8/2/chart" uri="{6F2FDCE9-48DA-4B69-8628-5D25D57E5C99}">
              <c14:invertSolidFillFmt>
                <c14:spPr>
                  <a:solidFill>
                    <a:srgbClr val="000000"/>
                  </a:solidFill>
                </c14:spPr>
              </c14:invertSolidFillFmt>
            </c:ext>
          </c:extLst>
          <c:val>
            <c:numRef>
              <c:f>'ルーペ(グラフ）'!$E$10:$M$10</c:f>
            </c:numRef>
          </c:val>
          <c:smooth val="0"/>
        </c:ser>
        <c:ser>
          <c:idx val="4"/>
          <c:order val="4"/>
          <c:extLst>
            <c:ext xmlns:c14="http://schemas.microsoft.com/office/drawing/2007/8/2/chart" uri="{6F2FDCE9-48DA-4B69-8628-5D25D57E5C99}">
              <c14:invertSolidFillFmt>
                <c14:spPr>
                  <a:solidFill>
                    <a:srgbClr val="000000"/>
                  </a:solidFill>
                </c14:spPr>
              </c14:invertSolidFillFmt>
            </c:ext>
          </c:extLst>
          <c:val>
            <c:numRef>
              <c:f>'ルーペ(グラフ）'!$E$11:$M$11</c:f>
            </c:numRef>
          </c:val>
          <c:smooth val="0"/>
        </c:ser>
        <c:ser>
          <c:idx val="5"/>
          <c:order val="5"/>
          <c:extLst>
            <c:ext xmlns:c14="http://schemas.microsoft.com/office/drawing/2007/8/2/chart" uri="{6F2FDCE9-48DA-4B69-8628-5D25D57E5C99}">
              <c14:invertSolidFillFmt>
                <c14:spPr>
                  <a:solidFill>
                    <a:srgbClr val="000000"/>
                  </a:solidFill>
                </c14:spPr>
              </c14:invertSolidFillFmt>
            </c:ext>
          </c:extLst>
          <c:val>
            <c:numRef>
              <c:f>'ルーペ(グラフ）'!$E$12:$M$12</c:f>
            </c:numRef>
          </c:val>
          <c:smooth val="0"/>
        </c:ser>
        <c:ser>
          <c:idx val="6"/>
          <c:order val="6"/>
          <c:extLst>
            <c:ext xmlns:c14="http://schemas.microsoft.com/office/drawing/2007/8/2/chart" uri="{6F2FDCE9-48DA-4B69-8628-5D25D57E5C99}">
              <c14:invertSolidFillFmt>
                <c14:spPr>
                  <a:solidFill>
                    <a:srgbClr val="000000"/>
                  </a:solidFill>
                </c14:spPr>
              </c14:invertSolidFillFmt>
            </c:ext>
          </c:extLst>
          <c:val>
            <c:numRef>
              <c:f>'ルーペ(グラフ）'!$E$13:$M$13</c:f>
            </c:numRef>
          </c:val>
          <c:smooth val="0"/>
        </c:ser>
        <c:ser>
          <c:idx val="7"/>
          <c:order val="7"/>
          <c:extLst>
            <c:ext xmlns:c14="http://schemas.microsoft.com/office/drawing/2007/8/2/chart" uri="{6F2FDCE9-48DA-4B69-8628-5D25D57E5C99}">
              <c14:invertSolidFillFmt>
                <c14:spPr>
                  <a:solidFill>
                    <a:srgbClr val="000000"/>
                  </a:solidFill>
                </c14:spPr>
              </c14:invertSolidFillFmt>
            </c:ext>
          </c:extLst>
          <c:val>
            <c:numRef>
              <c:f>'ルーペ(グラフ）'!$E$14:$M$14</c:f>
            </c:numRef>
          </c:val>
          <c:smooth val="0"/>
        </c:ser>
        <c:ser>
          <c:idx val="8"/>
          <c:order val="8"/>
          <c:extLst>
            <c:ext xmlns:c14="http://schemas.microsoft.com/office/drawing/2007/8/2/chart" uri="{6F2FDCE9-48DA-4B69-8628-5D25D57E5C99}">
              <c14:invertSolidFillFmt>
                <c14:spPr>
                  <a:solidFill>
                    <a:srgbClr val="000000"/>
                  </a:solidFill>
                </c14:spPr>
              </c14:invertSolidFillFmt>
            </c:ext>
          </c:extLst>
          <c:val>
            <c:numRef>
              <c:f>'ルーペ(グラフ）'!$E$15:$M$15</c:f>
            </c:numRef>
          </c:val>
          <c:smooth val="0"/>
        </c:ser>
        <c:ser>
          <c:idx val="10"/>
          <c:order val="9"/>
          <c:extLst>
            <c:ext xmlns:c14="http://schemas.microsoft.com/office/drawing/2007/8/2/chart" uri="{6F2FDCE9-48DA-4B69-8628-5D25D57E5C99}">
              <c14:invertSolidFillFmt>
                <c14:spPr>
                  <a:solidFill>
                    <a:srgbClr val="000000"/>
                  </a:solidFill>
                </c14:spPr>
              </c14:invertSolidFillFmt>
            </c:ext>
          </c:extLst>
          <c:val>
            <c:numRef>
              <c:f>'ルーペ(グラフ）'!$E$16:$M$16</c:f>
            </c:numRef>
          </c:val>
          <c:smooth val="0"/>
        </c:ser>
        <c:ser>
          <c:idx val="12"/>
          <c:order val="10"/>
          <c:extLst>
            <c:ext xmlns:c14="http://schemas.microsoft.com/office/drawing/2007/8/2/chart" uri="{6F2FDCE9-48DA-4B69-8628-5D25D57E5C99}">
              <c14:invertSolidFillFmt>
                <c14:spPr>
                  <a:solidFill>
                    <a:srgbClr val="000000"/>
                  </a:solidFill>
                </c14:spPr>
              </c14:invertSolidFillFmt>
            </c:ext>
          </c:extLst>
          <c:val>
            <c:numRef>
              <c:f>'ルーペ(グラフ）'!$E$17:$M$17</c:f>
            </c:numRef>
          </c:val>
          <c:smooth val="0"/>
        </c:ser>
        <c:ser>
          <c:idx val="14"/>
          <c:order val="11"/>
          <c:extLst>
            <c:ext xmlns:c14="http://schemas.microsoft.com/office/drawing/2007/8/2/chart" uri="{6F2FDCE9-48DA-4B69-8628-5D25D57E5C99}">
              <c14:invertSolidFillFmt>
                <c14:spPr>
                  <a:solidFill>
                    <a:srgbClr val="000000"/>
                  </a:solidFill>
                </c14:spPr>
              </c14:invertSolidFillFmt>
            </c:ext>
          </c:extLst>
          <c:val>
            <c:numRef>
              <c:f>'ルーペ(グラフ）'!$E$18:$M$18</c:f>
            </c:numRef>
          </c:val>
          <c:smooth val="0"/>
        </c:ser>
        <c:ser>
          <c:idx val="16"/>
          <c:order val="12"/>
          <c:extLst>
            <c:ext xmlns:c14="http://schemas.microsoft.com/office/drawing/2007/8/2/chart" uri="{6F2FDCE9-48DA-4B69-8628-5D25D57E5C99}">
              <c14:invertSolidFillFmt>
                <c14:spPr>
                  <a:solidFill>
                    <a:srgbClr val="000000"/>
                  </a:solidFill>
                </c14:spPr>
              </c14:invertSolidFillFmt>
            </c:ext>
          </c:extLst>
          <c:val>
            <c:numRef>
              <c:f>'ルーペ(グラフ）'!$E$19:$M$19</c:f>
            </c:numRef>
          </c:val>
          <c:smooth val="0"/>
        </c:ser>
        <c:ser>
          <c:idx val="17"/>
          <c:order val="13"/>
          <c:extLst>
            <c:ext xmlns:c14="http://schemas.microsoft.com/office/drawing/2007/8/2/chart" uri="{6F2FDCE9-48DA-4B69-8628-5D25D57E5C99}">
              <c14:invertSolidFillFmt>
                <c14:spPr>
                  <a:solidFill>
                    <a:srgbClr val="000000"/>
                  </a:solidFill>
                </c14:spPr>
              </c14:invertSolidFillFmt>
            </c:ext>
          </c:extLst>
          <c:val>
            <c:numRef>
              <c:f>'ルーペ(グラフ）'!$E$20:$M$20</c:f>
            </c:numRef>
          </c:val>
          <c:smooth val="0"/>
        </c:ser>
        <c:ser>
          <c:idx val="18"/>
          <c:order val="14"/>
          <c:extLst>
            <c:ext xmlns:c14="http://schemas.microsoft.com/office/drawing/2007/8/2/chart" uri="{6F2FDCE9-48DA-4B69-8628-5D25D57E5C99}">
              <c14:invertSolidFillFmt>
                <c14:spPr>
                  <a:solidFill>
                    <a:srgbClr val="000000"/>
                  </a:solidFill>
                </c14:spPr>
              </c14:invertSolidFillFmt>
            </c:ext>
          </c:extLst>
          <c:val>
            <c:numRef>
              <c:f>'ルーペ(グラフ）'!$E$21:$M$21</c:f>
            </c:numRef>
          </c:val>
          <c:smooth val="0"/>
        </c:ser>
        <c:ser>
          <c:idx val="19"/>
          <c:order val="15"/>
          <c:extLst>
            <c:ext xmlns:c14="http://schemas.microsoft.com/office/drawing/2007/8/2/chart" uri="{6F2FDCE9-48DA-4B69-8628-5D25D57E5C99}">
              <c14:invertSolidFillFmt>
                <c14:spPr>
                  <a:solidFill>
                    <a:srgbClr val="000000"/>
                  </a:solidFill>
                </c14:spPr>
              </c14:invertSolidFillFmt>
            </c:ext>
          </c:extLst>
          <c:val>
            <c:numRef>
              <c:f>'ルーペ(グラフ）'!$E$22:$M$22</c:f>
            </c:numRef>
          </c:val>
          <c:smooth val="0"/>
        </c:ser>
        <c:ser>
          <c:idx val="20"/>
          <c:order val="16"/>
          <c:extLst>
            <c:ext xmlns:c14="http://schemas.microsoft.com/office/drawing/2007/8/2/chart" uri="{6F2FDCE9-48DA-4B69-8628-5D25D57E5C99}">
              <c14:invertSolidFillFmt>
                <c14:spPr>
                  <a:solidFill>
                    <a:srgbClr val="000000"/>
                  </a:solidFill>
                </c14:spPr>
              </c14:invertSolidFillFmt>
            </c:ext>
          </c:extLst>
          <c:val>
            <c:numRef>
              <c:f>'ルーペ(グラフ）'!$E$23:$M$23</c:f>
            </c:numRef>
          </c:val>
          <c:smooth val="0"/>
        </c:ser>
        <c:ser>
          <c:idx val="21"/>
          <c:order val="17"/>
          <c:extLst>
            <c:ext xmlns:c14="http://schemas.microsoft.com/office/drawing/2007/8/2/chart" uri="{6F2FDCE9-48DA-4B69-8628-5D25D57E5C99}">
              <c14:invertSolidFillFmt>
                <c14:spPr>
                  <a:solidFill>
                    <a:srgbClr val="000000"/>
                  </a:solidFill>
                </c14:spPr>
              </c14:invertSolidFillFmt>
            </c:ext>
          </c:extLst>
          <c:val>
            <c:numRef>
              <c:f>'ルーペ(グラフ）'!$E$24:$M$24</c:f>
            </c:numRef>
          </c:val>
          <c:smooth val="0"/>
        </c:ser>
        <c:ser>
          <c:idx val="22"/>
          <c:order val="18"/>
          <c:extLst>
            <c:ext xmlns:c14="http://schemas.microsoft.com/office/drawing/2007/8/2/chart" uri="{6F2FDCE9-48DA-4B69-8628-5D25D57E5C99}">
              <c14:invertSolidFillFmt>
                <c14:spPr>
                  <a:solidFill>
                    <a:srgbClr val="000000"/>
                  </a:solidFill>
                </c14:spPr>
              </c14:invertSolidFillFmt>
            </c:ext>
          </c:extLst>
          <c:val>
            <c:numRef>
              <c:f>'ルーペ(グラフ）'!$E$25:$M$25</c:f>
            </c:numRef>
          </c:val>
          <c:smooth val="0"/>
        </c:ser>
        <c:ser>
          <c:idx val="23"/>
          <c:order val="19"/>
          <c:extLst>
            <c:ext xmlns:c14="http://schemas.microsoft.com/office/drawing/2007/8/2/chart" uri="{6F2FDCE9-48DA-4B69-8628-5D25D57E5C99}">
              <c14:invertSolidFillFmt>
                <c14:spPr>
                  <a:solidFill>
                    <a:srgbClr val="000000"/>
                  </a:solidFill>
                </c14:spPr>
              </c14:invertSolidFillFmt>
            </c:ext>
          </c:extLst>
          <c:val>
            <c:numRef>
              <c:f>'ルーペ(グラフ）'!$E$26:$M$26</c:f>
            </c:numRef>
          </c:val>
          <c:smooth val="0"/>
        </c:ser>
        <c:ser>
          <c:idx val="24"/>
          <c:order val="20"/>
          <c:extLst>
            <c:ext xmlns:c14="http://schemas.microsoft.com/office/drawing/2007/8/2/chart" uri="{6F2FDCE9-48DA-4B69-8628-5D25D57E5C99}">
              <c14:invertSolidFillFmt>
                <c14:spPr>
                  <a:solidFill>
                    <a:srgbClr val="000000"/>
                  </a:solidFill>
                </c14:spPr>
              </c14:invertSolidFillFmt>
            </c:ext>
          </c:extLst>
          <c:val>
            <c:numRef>
              <c:f>'ルーペ(グラフ）'!$E$27:$M$27</c:f>
            </c:numRef>
          </c:val>
          <c:smooth val="0"/>
        </c:ser>
        <c:ser>
          <c:idx val="25"/>
          <c:order val="21"/>
          <c:extLst>
            <c:ext xmlns:c14="http://schemas.microsoft.com/office/drawing/2007/8/2/chart" uri="{6F2FDCE9-48DA-4B69-8628-5D25D57E5C99}">
              <c14:invertSolidFillFmt>
                <c14:spPr>
                  <a:solidFill>
                    <a:srgbClr val="000000"/>
                  </a:solidFill>
                </c14:spPr>
              </c14:invertSolidFillFmt>
            </c:ext>
          </c:extLst>
          <c:val>
            <c:numRef>
              <c:f>'ルーペ(グラフ）'!$E$28:$M$28</c:f>
            </c:numRef>
          </c:val>
          <c:smooth val="0"/>
        </c:ser>
        <c:ser>
          <c:idx val="26"/>
          <c:order val="22"/>
          <c:extLst>
            <c:ext xmlns:c14="http://schemas.microsoft.com/office/drawing/2007/8/2/chart" uri="{6F2FDCE9-48DA-4B69-8628-5D25D57E5C99}">
              <c14:invertSolidFillFmt>
                <c14:spPr>
                  <a:solidFill>
                    <a:srgbClr val="000000"/>
                  </a:solidFill>
                </c14:spPr>
              </c14:invertSolidFillFmt>
            </c:ext>
          </c:extLst>
          <c:val>
            <c:numRef>
              <c:f>'ルーペ(グラフ）'!$E$29:$M$29</c:f>
            </c:numRef>
          </c:val>
          <c:smooth val="0"/>
        </c:ser>
        <c:ser>
          <c:idx val="27"/>
          <c:order val="23"/>
          <c:extLst>
            <c:ext xmlns:c14="http://schemas.microsoft.com/office/drawing/2007/8/2/chart" uri="{6F2FDCE9-48DA-4B69-8628-5D25D57E5C99}">
              <c14:invertSolidFillFmt>
                <c14:spPr>
                  <a:solidFill>
                    <a:srgbClr val="000000"/>
                  </a:solidFill>
                </c14:spPr>
              </c14:invertSolidFillFmt>
            </c:ext>
          </c:extLst>
          <c:val>
            <c:numRef>
              <c:f>'ルーペ(グラフ）'!$E$30:$M$30</c:f>
            </c:numRef>
          </c:val>
          <c:smooth val="0"/>
        </c:ser>
        <c:ser>
          <c:idx val="28"/>
          <c:order val="24"/>
          <c:extLst>
            <c:ext xmlns:c14="http://schemas.microsoft.com/office/drawing/2007/8/2/chart" uri="{6F2FDCE9-48DA-4B69-8628-5D25D57E5C99}">
              <c14:invertSolidFillFmt>
                <c14:spPr>
                  <a:solidFill>
                    <a:srgbClr val="000000"/>
                  </a:solidFill>
                </c14:spPr>
              </c14:invertSolidFillFmt>
            </c:ext>
          </c:extLst>
          <c:val>
            <c:numRef>
              <c:f>'ルーペ(グラフ）'!$E$31:$M$31</c:f>
            </c:numRef>
          </c:val>
          <c:smooth val="0"/>
        </c:ser>
        <c:ser>
          <c:idx val="29"/>
          <c:order val="25"/>
          <c:extLst>
            <c:ext xmlns:c14="http://schemas.microsoft.com/office/drawing/2007/8/2/chart" uri="{6F2FDCE9-48DA-4B69-8628-5D25D57E5C99}">
              <c14:invertSolidFillFmt>
                <c14:spPr>
                  <a:solidFill>
                    <a:srgbClr val="000000"/>
                  </a:solidFill>
                </c14:spPr>
              </c14:invertSolidFillFmt>
            </c:ext>
          </c:extLst>
          <c:val>
            <c:numRef>
              <c:f>'ルーペ(グラフ）'!$E$32:$M$32</c:f>
            </c:numRef>
          </c:val>
          <c:smooth val="0"/>
        </c:ser>
        <c:ser>
          <c:idx val="30"/>
          <c:order val="26"/>
          <c:extLst>
            <c:ext xmlns:c14="http://schemas.microsoft.com/office/drawing/2007/8/2/chart" uri="{6F2FDCE9-48DA-4B69-8628-5D25D57E5C99}">
              <c14:invertSolidFillFmt>
                <c14:spPr>
                  <a:solidFill>
                    <a:srgbClr val="000000"/>
                  </a:solidFill>
                </c14:spPr>
              </c14:invertSolidFillFmt>
            </c:ext>
          </c:extLst>
          <c:val>
            <c:numRef>
              <c:f>'ルーペ(グラフ）'!$E$33:$M$33</c:f>
            </c:numRef>
          </c:val>
          <c:smooth val="0"/>
        </c:ser>
        <c:ser>
          <c:idx val="31"/>
          <c:order val="27"/>
          <c:extLst>
            <c:ext xmlns:c14="http://schemas.microsoft.com/office/drawing/2007/8/2/chart" uri="{6F2FDCE9-48DA-4B69-8628-5D25D57E5C99}">
              <c14:invertSolidFillFmt>
                <c14:spPr>
                  <a:solidFill>
                    <a:srgbClr val="000000"/>
                  </a:solidFill>
                </c14:spPr>
              </c14:invertSolidFillFmt>
            </c:ext>
          </c:extLst>
          <c:val>
            <c:numRef>
              <c:f>'ルーペ(グラフ）'!$E$34:$M$34</c:f>
            </c:numRef>
          </c:val>
          <c:smooth val="0"/>
        </c:ser>
        <c:ser>
          <c:idx val="32"/>
          <c:order val="28"/>
          <c:extLst>
            <c:ext xmlns:c14="http://schemas.microsoft.com/office/drawing/2007/8/2/chart" uri="{6F2FDCE9-48DA-4B69-8628-5D25D57E5C99}">
              <c14:invertSolidFillFmt>
                <c14:spPr>
                  <a:solidFill>
                    <a:srgbClr val="000000"/>
                  </a:solidFill>
                </c14:spPr>
              </c14:invertSolidFillFmt>
            </c:ext>
          </c:extLst>
          <c:val>
            <c:numRef>
              <c:f>'ルーペ(グラフ）'!$E$35:$M$35</c:f>
            </c:numRef>
          </c:val>
          <c:smooth val="0"/>
        </c:ser>
        <c:ser>
          <c:idx val="33"/>
          <c:order val="29"/>
          <c:extLst>
            <c:ext xmlns:c14="http://schemas.microsoft.com/office/drawing/2007/8/2/chart" uri="{6F2FDCE9-48DA-4B69-8628-5D25D57E5C99}">
              <c14:invertSolidFillFmt>
                <c14:spPr>
                  <a:solidFill>
                    <a:srgbClr val="000000"/>
                  </a:solidFill>
                </c14:spPr>
              </c14:invertSolidFillFmt>
            </c:ext>
          </c:extLst>
          <c:val>
            <c:numRef>
              <c:f>'ルーペ(グラフ）'!$E$36:$M$36</c:f>
            </c:numRef>
          </c:val>
          <c:smooth val="0"/>
        </c:ser>
        <c:ser>
          <c:idx val="34"/>
          <c:order val="30"/>
          <c:extLst>
            <c:ext xmlns:c14="http://schemas.microsoft.com/office/drawing/2007/8/2/chart" uri="{6F2FDCE9-48DA-4B69-8628-5D25D57E5C99}">
              <c14:invertSolidFillFmt>
                <c14:spPr>
                  <a:solidFill>
                    <a:srgbClr val="000000"/>
                  </a:solidFill>
                </c14:spPr>
              </c14:invertSolidFillFmt>
            </c:ext>
          </c:extLst>
          <c:val>
            <c:numRef>
              <c:f>'ルーペ(グラフ）'!$E$37:$M$37</c:f>
            </c:numRef>
          </c:val>
          <c:smooth val="0"/>
        </c:ser>
        <c:ser>
          <c:idx val="35"/>
          <c:order val="31"/>
          <c:extLst>
            <c:ext xmlns:c14="http://schemas.microsoft.com/office/drawing/2007/8/2/chart" uri="{6F2FDCE9-48DA-4B69-8628-5D25D57E5C99}">
              <c14:invertSolidFillFmt>
                <c14:spPr>
                  <a:solidFill>
                    <a:srgbClr val="000000"/>
                  </a:solidFill>
                </c14:spPr>
              </c14:invertSolidFillFmt>
            </c:ext>
          </c:extLst>
          <c:val>
            <c:numRef>
              <c:f>'ルーペ(グラフ）'!$E$38:$M$38</c:f>
            </c:numRef>
          </c:val>
          <c:smooth val="0"/>
        </c:ser>
        <c:ser>
          <c:idx val="36"/>
          <c:order val="32"/>
          <c:extLst>
            <c:ext xmlns:c14="http://schemas.microsoft.com/office/drawing/2007/8/2/chart" uri="{6F2FDCE9-48DA-4B69-8628-5D25D57E5C99}">
              <c14:invertSolidFillFmt>
                <c14:spPr>
                  <a:solidFill>
                    <a:srgbClr val="000000"/>
                  </a:solidFill>
                </c14:spPr>
              </c14:invertSolidFillFmt>
            </c:ext>
          </c:extLst>
          <c:val>
            <c:numRef>
              <c:f>'ルーペ(グラフ）'!$E$39:$M$39</c:f>
            </c:numRef>
          </c:val>
          <c:smooth val="0"/>
        </c:ser>
        <c:ser>
          <c:idx val="37"/>
          <c:order val="33"/>
          <c:extLst>
            <c:ext xmlns:c14="http://schemas.microsoft.com/office/drawing/2007/8/2/chart" uri="{6F2FDCE9-48DA-4B69-8628-5D25D57E5C99}">
              <c14:invertSolidFillFmt>
                <c14:spPr>
                  <a:solidFill>
                    <a:srgbClr val="000000"/>
                  </a:solidFill>
                </c14:spPr>
              </c14:invertSolidFillFmt>
            </c:ext>
          </c:extLst>
          <c:val>
            <c:numRef>
              <c:f>'ルーペ(グラフ）'!$E$40:$M$40</c:f>
            </c:numRef>
          </c:val>
          <c:smooth val="0"/>
        </c:ser>
        <c:ser>
          <c:idx val="38"/>
          <c:order val="34"/>
          <c:extLst>
            <c:ext xmlns:c14="http://schemas.microsoft.com/office/drawing/2007/8/2/chart" uri="{6F2FDCE9-48DA-4B69-8628-5D25D57E5C99}">
              <c14:invertSolidFillFmt>
                <c14:spPr>
                  <a:solidFill>
                    <a:srgbClr val="000000"/>
                  </a:solidFill>
                </c14:spPr>
              </c14:invertSolidFillFmt>
            </c:ext>
          </c:extLst>
          <c:val>
            <c:numRef>
              <c:f>'ルーペ(グラフ）'!$E$41:$M$41</c:f>
            </c:numRef>
          </c:val>
          <c:smooth val="0"/>
        </c:ser>
        <c:ser>
          <c:idx val="39"/>
          <c:order val="35"/>
          <c:extLst>
            <c:ext xmlns:c14="http://schemas.microsoft.com/office/drawing/2007/8/2/chart" uri="{6F2FDCE9-48DA-4B69-8628-5D25D57E5C99}">
              <c14:invertSolidFillFmt>
                <c14:spPr>
                  <a:solidFill>
                    <a:srgbClr val="000000"/>
                  </a:solidFill>
                </c14:spPr>
              </c14:invertSolidFillFmt>
            </c:ext>
          </c:extLst>
          <c:val>
            <c:numRef>
              <c:f>'ルーペ(グラフ）'!$E$42:$M$42</c:f>
            </c:numRef>
          </c:val>
          <c:smooth val="0"/>
        </c:ser>
        <c:ser>
          <c:idx val="40"/>
          <c:order val="36"/>
          <c:extLst>
            <c:ext xmlns:c14="http://schemas.microsoft.com/office/drawing/2007/8/2/chart" uri="{6F2FDCE9-48DA-4B69-8628-5D25D57E5C99}">
              <c14:invertSolidFillFmt>
                <c14:spPr>
                  <a:solidFill>
                    <a:srgbClr val="000000"/>
                  </a:solidFill>
                </c14:spPr>
              </c14:invertSolidFillFmt>
            </c:ext>
          </c:extLst>
          <c:val>
            <c:numRef>
              <c:f>'ルーペ(グラフ）'!$E$43:$M$43</c:f>
            </c:numRef>
          </c:val>
          <c:smooth val="0"/>
        </c:ser>
        <c:ser>
          <c:idx val="41"/>
          <c:order val="37"/>
          <c:extLst>
            <c:ext xmlns:c14="http://schemas.microsoft.com/office/drawing/2007/8/2/chart" uri="{6F2FDCE9-48DA-4B69-8628-5D25D57E5C99}">
              <c14:invertSolidFillFmt>
                <c14:spPr>
                  <a:solidFill>
                    <a:srgbClr val="000000"/>
                  </a:solidFill>
                </c14:spPr>
              </c14:invertSolidFillFmt>
            </c:ext>
          </c:extLst>
          <c:val>
            <c:numRef>
              <c:f>'ルーペ(グラフ）'!$E$44:$M$44</c:f>
            </c:numRef>
          </c:val>
          <c:smooth val="0"/>
        </c:ser>
        <c:ser>
          <c:idx val="42"/>
          <c:order val="38"/>
          <c:extLst>
            <c:ext xmlns:c14="http://schemas.microsoft.com/office/drawing/2007/8/2/chart" uri="{6F2FDCE9-48DA-4B69-8628-5D25D57E5C99}">
              <c14:invertSolidFillFmt>
                <c14:spPr>
                  <a:solidFill>
                    <a:srgbClr val="000000"/>
                  </a:solidFill>
                </c14:spPr>
              </c14:invertSolidFillFmt>
            </c:ext>
          </c:extLst>
          <c:val>
            <c:numRef>
              <c:f>'ルーペ(グラフ）'!$E$45:$M$45</c:f>
            </c:numRef>
          </c:val>
          <c:smooth val="0"/>
        </c:ser>
        <c:ser>
          <c:idx val="43"/>
          <c:order val="39"/>
          <c:extLst>
            <c:ext xmlns:c14="http://schemas.microsoft.com/office/drawing/2007/8/2/chart" uri="{6F2FDCE9-48DA-4B69-8628-5D25D57E5C99}">
              <c14:invertSolidFillFmt>
                <c14:spPr>
                  <a:solidFill>
                    <a:srgbClr val="000000"/>
                  </a:solidFill>
                </c14:spPr>
              </c14:invertSolidFillFmt>
            </c:ext>
          </c:extLst>
          <c:val>
            <c:numRef>
              <c:f>'ルーペ(グラフ）'!$E$46:$M$46</c:f>
            </c:numRef>
          </c:val>
          <c:smooth val="0"/>
        </c:ser>
        <c:ser>
          <c:idx val="9"/>
          <c:order val="40"/>
          <c:tx>
            <c:v>-5D</c:v>
          </c:tx>
          <c:extLst>
            <c:ext xmlns:c14="http://schemas.microsoft.com/office/drawing/2007/8/2/chart" uri="{6F2FDCE9-48DA-4B69-8628-5D25D57E5C99}">
              <c14:invertSolidFillFmt>
                <c14:spPr>
                  <a:solidFill>
                    <a:srgbClr val="000000"/>
                  </a:solidFill>
                </c14:spPr>
              </c14:invertSolidFillFmt>
            </c:ext>
          </c:extLst>
          <c:cat>
            <c:numRef>
              <c:f>'ルーペ(グラフ）'!$E$6:$M$6</c:f>
              <c:numCache/>
            </c:numRef>
          </c:cat>
          <c:val>
            <c:numRef>
              <c:f>'ルーペ(グラフ）'!$E$47:$M$47</c:f>
              <c:numCache/>
            </c:numRef>
          </c:val>
          <c:smooth val="0"/>
        </c:ser>
        <c:ser>
          <c:idx val="44"/>
          <c:order val="41"/>
          <c:extLst>
            <c:ext xmlns:c14="http://schemas.microsoft.com/office/drawing/2007/8/2/chart" uri="{6F2FDCE9-48DA-4B69-8628-5D25D57E5C99}">
              <c14:invertSolidFillFmt>
                <c14:spPr>
                  <a:solidFill>
                    <a:srgbClr val="000000"/>
                  </a:solidFill>
                </c14:spPr>
              </c14:invertSolidFillFmt>
            </c:ext>
          </c:extLst>
          <c:val>
            <c:numRef>
              <c:f>'ルーペ(グラフ）'!$E$49:$M$49</c:f>
            </c:numRef>
          </c:val>
          <c:smooth val="0"/>
        </c:ser>
        <c:ser>
          <c:idx val="45"/>
          <c:order val="42"/>
          <c:extLst>
            <c:ext xmlns:c14="http://schemas.microsoft.com/office/drawing/2007/8/2/chart" uri="{6F2FDCE9-48DA-4B69-8628-5D25D57E5C99}">
              <c14:invertSolidFillFmt>
                <c14:spPr>
                  <a:solidFill>
                    <a:srgbClr val="000000"/>
                  </a:solidFill>
                </c14:spPr>
              </c14:invertSolidFillFmt>
            </c:ext>
          </c:extLst>
          <c:val>
            <c:numRef>
              <c:f>'ルーペ(グラフ）'!$E$50:$M$50</c:f>
            </c:numRef>
          </c:val>
          <c:smooth val="0"/>
        </c:ser>
        <c:ser>
          <c:idx val="46"/>
          <c:order val="43"/>
          <c:extLst>
            <c:ext xmlns:c14="http://schemas.microsoft.com/office/drawing/2007/8/2/chart" uri="{6F2FDCE9-48DA-4B69-8628-5D25D57E5C99}">
              <c14:invertSolidFillFmt>
                <c14:spPr>
                  <a:solidFill>
                    <a:srgbClr val="000000"/>
                  </a:solidFill>
                </c14:spPr>
              </c14:invertSolidFillFmt>
            </c:ext>
          </c:extLst>
          <c:val>
            <c:numRef>
              <c:f>'ルーペ(グラフ）'!$E$51:$M$51</c:f>
            </c:numRef>
          </c:val>
          <c:smooth val="0"/>
        </c:ser>
        <c:ser>
          <c:idx val="47"/>
          <c:order val="44"/>
          <c:extLst>
            <c:ext xmlns:c14="http://schemas.microsoft.com/office/drawing/2007/8/2/chart" uri="{6F2FDCE9-48DA-4B69-8628-5D25D57E5C99}">
              <c14:invertSolidFillFmt>
                <c14:spPr>
                  <a:solidFill>
                    <a:srgbClr val="000000"/>
                  </a:solidFill>
                </c14:spPr>
              </c14:invertSolidFillFmt>
            </c:ext>
          </c:extLst>
          <c:val>
            <c:numRef>
              <c:f>'ルーペ(グラフ）'!$E$52:$M$52</c:f>
            </c:numRef>
          </c:val>
          <c:smooth val="0"/>
        </c:ser>
        <c:ser>
          <c:idx val="48"/>
          <c:order val="45"/>
          <c:extLst>
            <c:ext xmlns:c14="http://schemas.microsoft.com/office/drawing/2007/8/2/chart" uri="{6F2FDCE9-48DA-4B69-8628-5D25D57E5C99}">
              <c14:invertSolidFillFmt>
                <c14:spPr>
                  <a:solidFill>
                    <a:srgbClr val="000000"/>
                  </a:solidFill>
                </c14:spPr>
              </c14:invertSolidFillFmt>
            </c:ext>
          </c:extLst>
          <c:val>
            <c:numRef>
              <c:f>'ルーペ(グラフ）'!$E$53:$M$53</c:f>
            </c:numRef>
          </c:val>
          <c:smooth val="0"/>
        </c:ser>
        <c:ser>
          <c:idx val="49"/>
          <c:order val="46"/>
          <c:extLst>
            <c:ext xmlns:c14="http://schemas.microsoft.com/office/drawing/2007/8/2/chart" uri="{6F2FDCE9-48DA-4B69-8628-5D25D57E5C99}">
              <c14:invertSolidFillFmt>
                <c14:spPr>
                  <a:solidFill>
                    <a:srgbClr val="000000"/>
                  </a:solidFill>
                </c14:spPr>
              </c14:invertSolidFillFmt>
            </c:ext>
          </c:extLst>
          <c:val>
            <c:numRef>
              <c:f>'ルーペ(グラフ）'!$E$54:$M$54</c:f>
            </c:numRef>
          </c:val>
          <c:smooth val="0"/>
        </c:ser>
        <c:ser>
          <c:idx val="50"/>
          <c:order val="47"/>
          <c:extLst>
            <c:ext xmlns:c14="http://schemas.microsoft.com/office/drawing/2007/8/2/chart" uri="{6F2FDCE9-48DA-4B69-8628-5D25D57E5C99}">
              <c14:invertSolidFillFmt>
                <c14:spPr>
                  <a:solidFill>
                    <a:srgbClr val="000000"/>
                  </a:solidFill>
                </c14:spPr>
              </c14:invertSolidFillFmt>
            </c:ext>
          </c:extLst>
          <c:val>
            <c:numRef>
              <c:f>'ルーペ(グラフ）'!$E$55:$M$55</c:f>
            </c:numRef>
          </c:val>
          <c:smooth val="0"/>
        </c:ser>
        <c:ser>
          <c:idx val="51"/>
          <c:order val="48"/>
          <c:extLst>
            <c:ext xmlns:c14="http://schemas.microsoft.com/office/drawing/2007/8/2/chart" uri="{6F2FDCE9-48DA-4B69-8628-5D25D57E5C99}">
              <c14:invertSolidFillFmt>
                <c14:spPr>
                  <a:solidFill>
                    <a:srgbClr val="000000"/>
                  </a:solidFill>
                </c14:spPr>
              </c14:invertSolidFillFmt>
            </c:ext>
          </c:extLst>
          <c:val>
            <c:numRef>
              <c:f>'ルーペ(グラフ）'!$E$56:$M$56</c:f>
            </c:numRef>
          </c:val>
          <c:smooth val="0"/>
        </c:ser>
        <c:ser>
          <c:idx val="52"/>
          <c:order val="49"/>
          <c:extLst>
            <c:ext xmlns:c14="http://schemas.microsoft.com/office/drawing/2007/8/2/chart" uri="{6F2FDCE9-48DA-4B69-8628-5D25D57E5C99}">
              <c14:invertSolidFillFmt>
                <c14:spPr>
                  <a:solidFill>
                    <a:srgbClr val="000000"/>
                  </a:solidFill>
                </c14:spPr>
              </c14:invertSolidFillFmt>
            </c:ext>
          </c:extLst>
          <c:val>
            <c:numRef>
              <c:f>'ルーペ(グラフ）'!$E$57:$M$57</c:f>
            </c:numRef>
          </c:val>
          <c:smooth val="0"/>
        </c:ser>
        <c:ser>
          <c:idx val="53"/>
          <c:order val="50"/>
          <c:extLst>
            <c:ext xmlns:c14="http://schemas.microsoft.com/office/drawing/2007/8/2/chart" uri="{6F2FDCE9-48DA-4B69-8628-5D25D57E5C99}">
              <c14:invertSolidFillFmt>
                <c14:spPr>
                  <a:solidFill>
                    <a:srgbClr val="000000"/>
                  </a:solidFill>
                </c14:spPr>
              </c14:invertSolidFillFmt>
            </c:ext>
          </c:extLst>
          <c:val>
            <c:numRef>
              <c:f>'ルーペ(グラフ）'!$E$58:$M$58</c:f>
            </c:numRef>
          </c:val>
          <c:smooth val="0"/>
        </c:ser>
        <c:ser>
          <c:idx val="54"/>
          <c:order val="51"/>
          <c:extLst>
            <c:ext xmlns:c14="http://schemas.microsoft.com/office/drawing/2007/8/2/chart" uri="{6F2FDCE9-48DA-4B69-8628-5D25D57E5C99}">
              <c14:invertSolidFillFmt>
                <c14:spPr>
                  <a:solidFill>
                    <a:srgbClr val="000000"/>
                  </a:solidFill>
                </c14:spPr>
              </c14:invertSolidFillFmt>
            </c:ext>
          </c:extLst>
          <c:val>
            <c:numRef>
              <c:f>'ルーペ(グラフ）'!$E$59:$M$59</c:f>
            </c:numRef>
          </c:val>
          <c:smooth val="0"/>
        </c:ser>
        <c:ser>
          <c:idx val="55"/>
          <c:order val="52"/>
          <c:extLst>
            <c:ext xmlns:c14="http://schemas.microsoft.com/office/drawing/2007/8/2/chart" uri="{6F2FDCE9-48DA-4B69-8628-5D25D57E5C99}">
              <c14:invertSolidFillFmt>
                <c14:spPr>
                  <a:solidFill>
                    <a:srgbClr val="000000"/>
                  </a:solidFill>
                </c14:spPr>
              </c14:invertSolidFillFmt>
            </c:ext>
          </c:extLst>
          <c:val>
            <c:numRef>
              <c:f>'ルーペ(グラフ）'!$E$60:$M$60</c:f>
            </c:numRef>
          </c:val>
          <c:smooth val="0"/>
        </c:ser>
        <c:ser>
          <c:idx val="56"/>
          <c:order val="53"/>
          <c:extLst>
            <c:ext xmlns:c14="http://schemas.microsoft.com/office/drawing/2007/8/2/chart" uri="{6F2FDCE9-48DA-4B69-8628-5D25D57E5C99}">
              <c14:invertSolidFillFmt>
                <c14:spPr>
                  <a:solidFill>
                    <a:srgbClr val="000000"/>
                  </a:solidFill>
                </c14:spPr>
              </c14:invertSolidFillFmt>
            </c:ext>
          </c:extLst>
          <c:val>
            <c:numRef>
              <c:f>'ルーペ(グラフ）'!$E$61:$M$61</c:f>
            </c:numRef>
          </c:val>
          <c:smooth val="0"/>
        </c:ser>
        <c:ser>
          <c:idx val="57"/>
          <c:order val="54"/>
          <c:extLst>
            <c:ext xmlns:c14="http://schemas.microsoft.com/office/drawing/2007/8/2/chart" uri="{6F2FDCE9-48DA-4B69-8628-5D25D57E5C99}">
              <c14:invertSolidFillFmt>
                <c14:spPr>
                  <a:solidFill>
                    <a:srgbClr val="000000"/>
                  </a:solidFill>
                </c14:spPr>
              </c14:invertSolidFillFmt>
            </c:ext>
          </c:extLst>
          <c:val>
            <c:numRef>
              <c:f>'ルーペ(グラフ）'!$E$62:$M$62</c:f>
            </c:numRef>
          </c:val>
          <c:smooth val="0"/>
        </c:ser>
        <c:ser>
          <c:idx val="58"/>
          <c:order val="55"/>
          <c:extLst>
            <c:ext xmlns:c14="http://schemas.microsoft.com/office/drawing/2007/8/2/chart" uri="{6F2FDCE9-48DA-4B69-8628-5D25D57E5C99}">
              <c14:invertSolidFillFmt>
                <c14:spPr>
                  <a:solidFill>
                    <a:srgbClr val="000000"/>
                  </a:solidFill>
                </c14:spPr>
              </c14:invertSolidFillFmt>
            </c:ext>
          </c:extLst>
          <c:val>
            <c:numRef>
              <c:f>'ルーペ(グラフ）'!$E$63:$M$63</c:f>
            </c:numRef>
          </c:val>
          <c:smooth val="0"/>
        </c:ser>
        <c:ser>
          <c:idx val="59"/>
          <c:order val="56"/>
          <c:extLst>
            <c:ext xmlns:c14="http://schemas.microsoft.com/office/drawing/2007/8/2/chart" uri="{6F2FDCE9-48DA-4B69-8628-5D25D57E5C99}">
              <c14:invertSolidFillFmt>
                <c14:spPr>
                  <a:solidFill>
                    <a:srgbClr val="000000"/>
                  </a:solidFill>
                </c14:spPr>
              </c14:invertSolidFillFmt>
            </c:ext>
          </c:extLst>
          <c:val>
            <c:numRef>
              <c:f>'ルーペ(グラフ）'!$E$64:$M$64</c:f>
            </c:numRef>
          </c:val>
          <c:smooth val="0"/>
        </c:ser>
        <c:ser>
          <c:idx val="60"/>
          <c:order val="57"/>
          <c:extLst>
            <c:ext xmlns:c14="http://schemas.microsoft.com/office/drawing/2007/8/2/chart" uri="{6F2FDCE9-48DA-4B69-8628-5D25D57E5C99}">
              <c14:invertSolidFillFmt>
                <c14:spPr>
                  <a:solidFill>
                    <a:srgbClr val="000000"/>
                  </a:solidFill>
                </c14:spPr>
              </c14:invertSolidFillFmt>
            </c:ext>
          </c:extLst>
          <c:val>
            <c:numRef>
              <c:f>'ルーペ(グラフ）'!$E$65:$M$65</c:f>
            </c:numRef>
          </c:val>
          <c:smooth val="0"/>
        </c:ser>
        <c:ser>
          <c:idx val="61"/>
          <c:order val="58"/>
          <c:extLst>
            <c:ext xmlns:c14="http://schemas.microsoft.com/office/drawing/2007/8/2/chart" uri="{6F2FDCE9-48DA-4B69-8628-5D25D57E5C99}">
              <c14:invertSolidFillFmt>
                <c14:spPr>
                  <a:solidFill>
                    <a:srgbClr val="000000"/>
                  </a:solidFill>
                </c14:spPr>
              </c14:invertSolidFillFmt>
            </c:ext>
          </c:extLst>
          <c:val>
            <c:numRef>
              <c:f>'ルーペ(グラフ）'!$E$66:$M$66</c:f>
            </c:numRef>
          </c:val>
          <c:smooth val="0"/>
        </c:ser>
        <c:ser>
          <c:idx val="62"/>
          <c:order val="59"/>
          <c:extLst>
            <c:ext xmlns:c14="http://schemas.microsoft.com/office/drawing/2007/8/2/chart" uri="{6F2FDCE9-48DA-4B69-8628-5D25D57E5C99}">
              <c14:invertSolidFillFmt>
                <c14:spPr>
                  <a:solidFill>
                    <a:srgbClr val="000000"/>
                  </a:solidFill>
                </c14:spPr>
              </c14:invertSolidFillFmt>
            </c:ext>
          </c:extLst>
          <c:val>
            <c:numRef>
              <c:f>'ルーペ(グラフ）'!$E$67:$M$67</c:f>
            </c:numRef>
          </c:val>
          <c:smooth val="0"/>
        </c:ser>
        <c:ser>
          <c:idx val="63"/>
          <c:order val="60"/>
          <c:extLst>
            <c:ext xmlns:c14="http://schemas.microsoft.com/office/drawing/2007/8/2/chart" uri="{6F2FDCE9-48DA-4B69-8628-5D25D57E5C99}">
              <c14:invertSolidFillFmt>
                <c14:spPr>
                  <a:solidFill>
                    <a:srgbClr val="000000"/>
                  </a:solidFill>
                </c14:spPr>
              </c14:invertSolidFillFmt>
            </c:ext>
          </c:extLst>
          <c:val>
            <c:numRef>
              <c:f>'ルーペ(グラフ）'!$E$68:$M$68</c:f>
            </c:numRef>
          </c:val>
          <c:smooth val="0"/>
        </c:ser>
        <c:ser>
          <c:idx val="64"/>
          <c:order val="61"/>
          <c:extLst>
            <c:ext xmlns:c14="http://schemas.microsoft.com/office/drawing/2007/8/2/chart" uri="{6F2FDCE9-48DA-4B69-8628-5D25D57E5C99}">
              <c14:invertSolidFillFmt>
                <c14:spPr>
                  <a:solidFill>
                    <a:srgbClr val="000000"/>
                  </a:solidFill>
                </c14:spPr>
              </c14:invertSolidFillFmt>
            </c:ext>
          </c:extLst>
          <c:val>
            <c:numRef>
              <c:f>'ルーペ(グラフ）'!$E$69:$M$69</c:f>
            </c:numRef>
          </c:val>
          <c:smooth val="0"/>
        </c:ser>
        <c:ser>
          <c:idx val="65"/>
          <c:order val="62"/>
          <c:extLst>
            <c:ext xmlns:c14="http://schemas.microsoft.com/office/drawing/2007/8/2/chart" uri="{6F2FDCE9-48DA-4B69-8628-5D25D57E5C99}">
              <c14:invertSolidFillFmt>
                <c14:spPr>
                  <a:solidFill>
                    <a:srgbClr val="000000"/>
                  </a:solidFill>
                </c14:spPr>
              </c14:invertSolidFillFmt>
            </c:ext>
          </c:extLst>
          <c:val>
            <c:numRef>
              <c:f>'ルーペ(グラフ）'!$E$70:$M$70</c:f>
            </c:numRef>
          </c:val>
          <c:smooth val="0"/>
        </c:ser>
        <c:ser>
          <c:idx val="66"/>
          <c:order val="63"/>
          <c:extLst>
            <c:ext xmlns:c14="http://schemas.microsoft.com/office/drawing/2007/8/2/chart" uri="{6F2FDCE9-48DA-4B69-8628-5D25D57E5C99}">
              <c14:invertSolidFillFmt>
                <c14:spPr>
                  <a:solidFill>
                    <a:srgbClr val="000000"/>
                  </a:solidFill>
                </c14:spPr>
              </c14:invertSolidFillFmt>
            </c:ext>
          </c:extLst>
          <c:val>
            <c:numRef>
              <c:f>'ルーペ(グラフ）'!$E$71:$M$71</c:f>
            </c:numRef>
          </c:val>
          <c:smooth val="0"/>
        </c:ser>
        <c:ser>
          <c:idx val="67"/>
          <c:order val="64"/>
          <c:extLst>
            <c:ext xmlns:c14="http://schemas.microsoft.com/office/drawing/2007/8/2/chart" uri="{6F2FDCE9-48DA-4B69-8628-5D25D57E5C99}">
              <c14:invertSolidFillFmt>
                <c14:spPr>
                  <a:solidFill>
                    <a:srgbClr val="000000"/>
                  </a:solidFill>
                </c14:spPr>
              </c14:invertSolidFillFmt>
            </c:ext>
          </c:extLst>
          <c:val>
            <c:numRef>
              <c:f>'ルーペ(グラフ）'!$E$72:$M$72</c:f>
            </c:numRef>
          </c:val>
          <c:smooth val="0"/>
        </c:ser>
        <c:ser>
          <c:idx val="68"/>
          <c:order val="65"/>
          <c:extLst>
            <c:ext xmlns:c14="http://schemas.microsoft.com/office/drawing/2007/8/2/chart" uri="{6F2FDCE9-48DA-4B69-8628-5D25D57E5C99}">
              <c14:invertSolidFillFmt>
                <c14:spPr>
                  <a:solidFill>
                    <a:srgbClr val="000000"/>
                  </a:solidFill>
                </c14:spPr>
              </c14:invertSolidFillFmt>
            </c:ext>
          </c:extLst>
          <c:val>
            <c:numRef>
              <c:f>'ルーペ(グラフ）'!$E$73:$M$73</c:f>
            </c:numRef>
          </c:val>
          <c:smooth val="0"/>
        </c:ser>
        <c:ser>
          <c:idx val="69"/>
          <c:order val="66"/>
          <c:extLst>
            <c:ext xmlns:c14="http://schemas.microsoft.com/office/drawing/2007/8/2/chart" uri="{6F2FDCE9-48DA-4B69-8628-5D25D57E5C99}">
              <c14:invertSolidFillFmt>
                <c14:spPr>
                  <a:solidFill>
                    <a:srgbClr val="000000"/>
                  </a:solidFill>
                </c14:spPr>
              </c14:invertSolidFillFmt>
            </c:ext>
          </c:extLst>
          <c:val>
            <c:numRef>
              <c:f>'ルーペ(グラフ）'!$E$74:$M$74</c:f>
            </c:numRef>
          </c:val>
          <c:smooth val="0"/>
        </c:ser>
        <c:ser>
          <c:idx val="70"/>
          <c:order val="67"/>
          <c:extLst>
            <c:ext xmlns:c14="http://schemas.microsoft.com/office/drawing/2007/8/2/chart" uri="{6F2FDCE9-48DA-4B69-8628-5D25D57E5C99}">
              <c14:invertSolidFillFmt>
                <c14:spPr>
                  <a:solidFill>
                    <a:srgbClr val="000000"/>
                  </a:solidFill>
                </c14:spPr>
              </c14:invertSolidFillFmt>
            </c:ext>
          </c:extLst>
          <c:val>
            <c:numRef>
              <c:f>'ルーペ(グラフ）'!$E$75:$M$75</c:f>
            </c:numRef>
          </c:val>
          <c:smooth val="0"/>
        </c:ser>
        <c:ser>
          <c:idx val="71"/>
          <c:order val="68"/>
          <c:extLst>
            <c:ext xmlns:c14="http://schemas.microsoft.com/office/drawing/2007/8/2/chart" uri="{6F2FDCE9-48DA-4B69-8628-5D25D57E5C99}">
              <c14:invertSolidFillFmt>
                <c14:spPr>
                  <a:solidFill>
                    <a:srgbClr val="000000"/>
                  </a:solidFill>
                </c14:spPr>
              </c14:invertSolidFillFmt>
            </c:ext>
          </c:extLst>
          <c:val>
            <c:numRef>
              <c:f>'ルーペ(グラフ）'!$E$76:$M$76</c:f>
            </c:numRef>
          </c:val>
          <c:smooth val="0"/>
        </c:ser>
        <c:ser>
          <c:idx val="72"/>
          <c:order val="69"/>
          <c:extLst>
            <c:ext xmlns:c14="http://schemas.microsoft.com/office/drawing/2007/8/2/chart" uri="{6F2FDCE9-48DA-4B69-8628-5D25D57E5C99}">
              <c14:invertSolidFillFmt>
                <c14:spPr>
                  <a:solidFill>
                    <a:srgbClr val="000000"/>
                  </a:solidFill>
                </c14:spPr>
              </c14:invertSolidFillFmt>
            </c:ext>
          </c:extLst>
          <c:val>
            <c:numRef>
              <c:f>'ルーペ(グラフ）'!$E$77:$M$77</c:f>
            </c:numRef>
          </c:val>
          <c:smooth val="0"/>
        </c:ser>
        <c:ser>
          <c:idx val="73"/>
          <c:order val="70"/>
          <c:extLst>
            <c:ext xmlns:c14="http://schemas.microsoft.com/office/drawing/2007/8/2/chart" uri="{6F2FDCE9-48DA-4B69-8628-5D25D57E5C99}">
              <c14:invertSolidFillFmt>
                <c14:spPr>
                  <a:solidFill>
                    <a:srgbClr val="000000"/>
                  </a:solidFill>
                </c14:spPr>
              </c14:invertSolidFillFmt>
            </c:ext>
          </c:extLst>
          <c:val>
            <c:numRef>
              <c:f>'ルーペ(グラフ）'!$E$78:$M$78</c:f>
            </c:numRef>
          </c:val>
          <c:smooth val="0"/>
        </c:ser>
        <c:ser>
          <c:idx val="74"/>
          <c:order val="71"/>
          <c:extLst>
            <c:ext xmlns:c14="http://schemas.microsoft.com/office/drawing/2007/8/2/chart" uri="{6F2FDCE9-48DA-4B69-8628-5D25D57E5C99}">
              <c14:invertSolidFillFmt>
                <c14:spPr>
                  <a:solidFill>
                    <a:srgbClr val="000000"/>
                  </a:solidFill>
                </c14:spPr>
              </c14:invertSolidFillFmt>
            </c:ext>
          </c:extLst>
          <c:val>
            <c:numRef>
              <c:f>'ルーペ(グラフ）'!$E$79:$M$79</c:f>
            </c:numRef>
          </c:val>
          <c:smooth val="0"/>
        </c:ser>
        <c:ser>
          <c:idx val="75"/>
          <c:order val="72"/>
          <c:extLst>
            <c:ext xmlns:c14="http://schemas.microsoft.com/office/drawing/2007/8/2/chart" uri="{6F2FDCE9-48DA-4B69-8628-5D25D57E5C99}">
              <c14:invertSolidFillFmt>
                <c14:spPr>
                  <a:solidFill>
                    <a:srgbClr val="000000"/>
                  </a:solidFill>
                </c14:spPr>
              </c14:invertSolidFillFmt>
            </c:ext>
          </c:extLst>
          <c:val>
            <c:numRef>
              <c:f>'ルーペ(グラフ）'!$E$80:$M$80</c:f>
            </c:numRef>
          </c:val>
          <c:smooth val="0"/>
        </c:ser>
        <c:ser>
          <c:idx val="76"/>
          <c:order val="73"/>
          <c:extLst>
            <c:ext xmlns:c14="http://schemas.microsoft.com/office/drawing/2007/8/2/chart" uri="{6F2FDCE9-48DA-4B69-8628-5D25D57E5C99}">
              <c14:invertSolidFillFmt>
                <c14:spPr>
                  <a:solidFill>
                    <a:srgbClr val="000000"/>
                  </a:solidFill>
                </c14:spPr>
              </c14:invertSolidFillFmt>
            </c:ext>
          </c:extLst>
          <c:val>
            <c:numRef>
              <c:f>'ルーペ(グラフ）'!$E$81:$M$81</c:f>
            </c:numRef>
          </c:val>
          <c:smooth val="0"/>
        </c:ser>
        <c:ser>
          <c:idx val="77"/>
          <c:order val="74"/>
          <c:extLst>
            <c:ext xmlns:c14="http://schemas.microsoft.com/office/drawing/2007/8/2/chart" uri="{6F2FDCE9-48DA-4B69-8628-5D25D57E5C99}">
              <c14:invertSolidFillFmt>
                <c14:spPr>
                  <a:solidFill>
                    <a:srgbClr val="000000"/>
                  </a:solidFill>
                </c14:spPr>
              </c14:invertSolidFillFmt>
            </c:ext>
          </c:extLst>
          <c:val>
            <c:numRef>
              <c:f>'ルーペ(グラフ）'!$E$82:$M$82</c:f>
            </c:numRef>
          </c:val>
          <c:smooth val="0"/>
        </c:ser>
        <c:ser>
          <c:idx val="78"/>
          <c:order val="75"/>
          <c:extLst>
            <c:ext xmlns:c14="http://schemas.microsoft.com/office/drawing/2007/8/2/chart" uri="{6F2FDCE9-48DA-4B69-8628-5D25D57E5C99}">
              <c14:invertSolidFillFmt>
                <c14:spPr>
                  <a:solidFill>
                    <a:srgbClr val="000000"/>
                  </a:solidFill>
                </c14:spPr>
              </c14:invertSolidFillFmt>
            </c:ext>
          </c:extLst>
          <c:val>
            <c:numRef>
              <c:f>'ルーペ(グラフ）'!$E$83:$M$83</c:f>
            </c:numRef>
          </c:val>
          <c:smooth val="0"/>
        </c:ser>
        <c:ser>
          <c:idx val="79"/>
          <c:order val="76"/>
          <c:extLst>
            <c:ext xmlns:c14="http://schemas.microsoft.com/office/drawing/2007/8/2/chart" uri="{6F2FDCE9-48DA-4B69-8628-5D25D57E5C99}">
              <c14:invertSolidFillFmt>
                <c14:spPr>
                  <a:solidFill>
                    <a:srgbClr val="000000"/>
                  </a:solidFill>
                </c14:spPr>
              </c14:invertSolidFillFmt>
            </c:ext>
          </c:extLst>
          <c:val>
            <c:numRef>
              <c:f>'ルーペ(グラフ）'!$E$84:$M$84</c:f>
            </c:numRef>
          </c:val>
          <c:smooth val="0"/>
        </c:ser>
        <c:ser>
          <c:idx val="80"/>
          <c:order val="77"/>
          <c:extLst>
            <c:ext xmlns:c14="http://schemas.microsoft.com/office/drawing/2007/8/2/chart" uri="{6F2FDCE9-48DA-4B69-8628-5D25D57E5C99}">
              <c14:invertSolidFillFmt>
                <c14:spPr>
                  <a:solidFill>
                    <a:srgbClr val="000000"/>
                  </a:solidFill>
                </c14:spPr>
              </c14:invertSolidFillFmt>
            </c:ext>
          </c:extLst>
          <c:val>
            <c:numRef>
              <c:f>'ルーペ(グラフ）'!$E$85:$M$85</c:f>
            </c:numRef>
          </c:val>
          <c:smooth val="0"/>
        </c:ser>
        <c:ser>
          <c:idx val="81"/>
          <c:order val="78"/>
          <c:extLst>
            <c:ext xmlns:c14="http://schemas.microsoft.com/office/drawing/2007/8/2/chart" uri="{6F2FDCE9-48DA-4B69-8628-5D25D57E5C99}">
              <c14:invertSolidFillFmt>
                <c14:spPr>
                  <a:solidFill>
                    <a:srgbClr val="000000"/>
                  </a:solidFill>
                </c14:spPr>
              </c14:invertSolidFillFmt>
            </c:ext>
          </c:extLst>
          <c:val>
            <c:numRef>
              <c:f>'ルーペ(グラフ）'!$E$86:$M$86</c:f>
            </c:numRef>
          </c:val>
          <c:smooth val="0"/>
        </c:ser>
        <c:ser>
          <c:idx val="11"/>
          <c:order val="79"/>
          <c:tx>
            <c:v>0D</c:v>
          </c:tx>
          <c:extLst>
            <c:ext xmlns:c14="http://schemas.microsoft.com/office/drawing/2007/8/2/chart" uri="{6F2FDCE9-48DA-4B69-8628-5D25D57E5C99}">
              <c14:invertSolidFillFmt>
                <c14:spPr>
                  <a:solidFill>
                    <a:srgbClr val="000000"/>
                  </a:solidFill>
                </c14:spPr>
              </c14:invertSolidFillFmt>
            </c:ext>
          </c:extLst>
          <c:cat>
            <c:numRef>
              <c:f>'ルーペ(グラフ）'!$E$6:$M$6</c:f>
              <c:numCache/>
            </c:numRef>
          </c:cat>
          <c:val>
            <c:numRef>
              <c:f>'ルーペ(グラフ）'!$E$87:$M$87</c:f>
              <c:numCache/>
            </c:numRef>
          </c:val>
          <c:smooth val="0"/>
        </c:ser>
        <c:ser>
          <c:idx val="82"/>
          <c:order val="80"/>
          <c:extLst>
            <c:ext xmlns:c14="http://schemas.microsoft.com/office/drawing/2007/8/2/chart" uri="{6F2FDCE9-48DA-4B69-8628-5D25D57E5C99}">
              <c14:invertSolidFillFmt>
                <c14:spPr>
                  <a:solidFill>
                    <a:srgbClr val="000000"/>
                  </a:solidFill>
                </c14:spPr>
              </c14:invertSolidFillFmt>
            </c:ext>
          </c:extLst>
          <c:val>
            <c:numRef>
              <c:f>'ルーペ(グラフ）'!$E$89:$M$89</c:f>
            </c:numRef>
          </c:val>
          <c:smooth val="0"/>
        </c:ser>
        <c:ser>
          <c:idx val="83"/>
          <c:order val="81"/>
          <c:extLst>
            <c:ext xmlns:c14="http://schemas.microsoft.com/office/drawing/2007/8/2/chart" uri="{6F2FDCE9-48DA-4B69-8628-5D25D57E5C99}">
              <c14:invertSolidFillFmt>
                <c14:spPr>
                  <a:solidFill>
                    <a:srgbClr val="000000"/>
                  </a:solidFill>
                </c14:spPr>
              </c14:invertSolidFillFmt>
            </c:ext>
          </c:extLst>
          <c:val>
            <c:numRef>
              <c:f>'ルーペ(グラフ）'!$E$90:$M$90</c:f>
            </c:numRef>
          </c:val>
          <c:smooth val="0"/>
        </c:ser>
        <c:ser>
          <c:idx val="84"/>
          <c:order val="82"/>
          <c:extLst>
            <c:ext xmlns:c14="http://schemas.microsoft.com/office/drawing/2007/8/2/chart" uri="{6F2FDCE9-48DA-4B69-8628-5D25D57E5C99}">
              <c14:invertSolidFillFmt>
                <c14:spPr>
                  <a:solidFill>
                    <a:srgbClr val="000000"/>
                  </a:solidFill>
                </c14:spPr>
              </c14:invertSolidFillFmt>
            </c:ext>
          </c:extLst>
          <c:val>
            <c:numRef>
              <c:f>'ルーペ(グラフ）'!$E$91:$M$91</c:f>
            </c:numRef>
          </c:val>
          <c:smooth val="0"/>
        </c:ser>
        <c:ser>
          <c:idx val="85"/>
          <c:order val="83"/>
          <c:extLst>
            <c:ext xmlns:c14="http://schemas.microsoft.com/office/drawing/2007/8/2/chart" uri="{6F2FDCE9-48DA-4B69-8628-5D25D57E5C99}">
              <c14:invertSolidFillFmt>
                <c14:spPr>
                  <a:solidFill>
                    <a:srgbClr val="000000"/>
                  </a:solidFill>
                </c14:spPr>
              </c14:invertSolidFillFmt>
            </c:ext>
          </c:extLst>
          <c:val>
            <c:numRef>
              <c:f>'ルーペ(グラフ）'!$E$92:$M$92</c:f>
            </c:numRef>
          </c:val>
          <c:smooth val="0"/>
        </c:ser>
        <c:ser>
          <c:idx val="86"/>
          <c:order val="84"/>
          <c:extLst>
            <c:ext xmlns:c14="http://schemas.microsoft.com/office/drawing/2007/8/2/chart" uri="{6F2FDCE9-48DA-4B69-8628-5D25D57E5C99}">
              <c14:invertSolidFillFmt>
                <c14:spPr>
                  <a:solidFill>
                    <a:srgbClr val="000000"/>
                  </a:solidFill>
                </c14:spPr>
              </c14:invertSolidFillFmt>
            </c:ext>
          </c:extLst>
          <c:val>
            <c:numRef>
              <c:f>'ルーペ(グラフ）'!$E$93:$M$93</c:f>
            </c:numRef>
          </c:val>
          <c:smooth val="0"/>
        </c:ser>
        <c:ser>
          <c:idx val="87"/>
          <c:order val="85"/>
          <c:extLst>
            <c:ext xmlns:c14="http://schemas.microsoft.com/office/drawing/2007/8/2/chart" uri="{6F2FDCE9-48DA-4B69-8628-5D25D57E5C99}">
              <c14:invertSolidFillFmt>
                <c14:spPr>
                  <a:solidFill>
                    <a:srgbClr val="000000"/>
                  </a:solidFill>
                </c14:spPr>
              </c14:invertSolidFillFmt>
            </c:ext>
          </c:extLst>
          <c:val>
            <c:numRef>
              <c:f>'ルーペ(グラフ）'!$E$94:$M$94</c:f>
            </c:numRef>
          </c:val>
          <c:smooth val="0"/>
        </c:ser>
        <c:ser>
          <c:idx val="88"/>
          <c:order val="86"/>
          <c:extLst>
            <c:ext xmlns:c14="http://schemas.microsoft.com/office/drawing/2007/8/2/chart" uri="{6F2FDCE9-48DA-4B69-8628-5D25D57E5C99}">
              <c14:invertSolidFillFmt>
                <c14:spPr>
                  <a:solidFill>
                    <a:srgbClr val="000000"/>
                  </a:solidFill>
                </c14:spPr>
              </c14:invertSolidFillFmt>
            </c:ext>
          </c:extLst>
          <c:val>
            <c:numRef>
              <c:f>'ルーペ(グラフ）'!$E$95:$M$95</c:f>
            </c:numRef>
          </c:val>
          <c:smooth val="0"/>
        </c:ser>
        <c:ser>
          <c:idx val="89"/>
          <c:order val="87"/>
          <c:extLst>
            <c:ext xmlns:c14="http://schemas.microsoft.com/office/drawing/2007/8/2/chart" uri="{6F2FDCE9-48DA-4B69-8628-5D25D57E5C99}">
              <c14:invertSolidFillFmt>
                <c14:spPr>
                  <a:solidFill>
                    <a:srgbClr val="000000"/>
                  </a:solidFill>
                </c14:spPr>
              </c14:invertSolidFillFmt>
            </c:ext>
          </c:extLst>
          <c:val>
            <c:numRef>
              <c:f>'ルーペ(グラフ）'!$E$96:$M$96</c:f>
            </c:numRef>
          </c:val>
          <c:smooth val="0"/>
        </c:ser>
        <c:ser>
          <c:idx val="90"/>
          <c:order val="88"/>
          <c:extLst>
            <c:ext xmlns:c14="http://schemas.microsoft.com/office/drawing/2007/8/2/chart" uri="{6F2FDCE9-48DA-4B69-8628-5D25D57E5C99}">
              <c14:invertSolidFillFmt>
                <c14:spPr>
                  <a:solidFill>
                    <a:srgbClr val="000000"/>
                  </a:solidFill>
                </c14:spPr>
              </c14:invertSolidFillFmt>
            </c:ext>
          </c:extLst>
          <c:val>
            <c:numRef>
              <c:f>'ルーペ(グラフ）'!$E$97:$M$97</c:f>
            </c:numRef>
          </c:val>
          <c:smooth val="0"/>
        </c:ser>
        <c:ser>
          <c:idx val="91"/>
          <c:order val="89"/>
          <c:extLst>
            <c:ext xmlns:c14="http://schemas.microsoft.com/office/drawing/2007/8/2/chart" uri="{6F2FDCE9-48DA-4B69-8628-5D25D57E5C99}">
              <c14:invertSolidFillFmt>
                <c14:spPr>
                  <a:solidFill>
                    <a:srgbClr val="000000"/>
                  </a:solidFill>
                </c14:spPr>
              </c14:invertSolidFillFmt>
            </c:ext>
          </c:extLst>
          <c:val>
            <c:numRef>
              <c:f>'ルーペ(グラフ）'!$E$98:$M$98</c:f>
            </c:numRef>
          </c:val>
          <c:smooth val="0"/>
        </c:ser>
        <c:ser>
          <c:idx val="92"/>
          <c:order val="90"/>
          <c:extLst>
            <c:ext xmlns:c14="http://schemas.microsoft.com/office/drawing/2007/8/2/chart" uri="{6F2FDCE9-48DA-4B69-8628-5D25D57E5C99}">
              <c14:invertSolidFillFmt>
                <c14:spPr>
                  <a:solidFill>
                    <a:srgbClr val="000000"/>
                  </a:solidFill>
                </c14:spPr>
              </c14:invertSolidFillFmt>
            </c:ext>
          </c:extLst>
          <c:val>
            <c:numRef>
              <c:f>'ルーペ(グラフ）'!$E$99:$M$99</c:f>
            </c:numRef>
          </c:val>
          <c:smooth val="0"/>
        </c:ser>
        <c:ser>
          <c:idx val="93"/>
          <c:order val="91"/>
          <c:extLst>
            <c:ext xmlns:c14="http://schemas.microsoft.com/office/drawing/2007/8/2/chart" uri="{6F2FDCE9-48DA-4B69-8628-5D25D57E5C99}">
              <c14:invertSolidFillFmt>
                <c14:spPr>
                  <a:solidFill>
                    <a:srgbClr val="000000"/>
                  </a:solidFill>
                </c14:spPr>
              </c14:invertSolidFillFmt>
            </c:ext>
          </c:extLst>
          <c:val>
            <c:numRef>
              <c:f>'ルーペ(グラフ）'!$E$100:$M$100</c:f>
            </c:numRef>
          </c:val>
          <c:smooth val="0"/>
        </c:ser>
        <c:ser>
          <c:idx val="94"/>
          <c:order val="92"/>
          <c:extLst>
            <c:ext xmlns:c14="http://schemas.microsoft.com/office/drawing/2007/8/2/chart" uri="{6F2FDCE9-48DA-4B69-8628-5D25D57E5C99}">
              <c14:invertSolidFillFmt>
                <c14:spPr>
                  <a:solidFill>
                    <a:srgbClr val="000000"/>
                  </a:solidFill>
                </c14:spPr>
              </c14:invertSolidFillFmt>
            </c:ext>
          </c:extLst>
          <c:val>
            <c:numRef>
              <c:f>'ルーペ(グラフ）'!$E$101:$M$101</c:f>
            </c:numRef>
          </c:val>
          <c:smooth val="0"/>
        </c:ser>
        <c:ser>
          <c:idx val="95"/>
          <c:order val="93"/>
          <c:extLst>
            <c:ext xmlns:c14="http://schemas.microsoft.com/office/drawing/2007/8/2/chart" uri="{6F2FDCE9-48DA-4B69-8628-5D25D57E5C99}">
              <c14:invertSolidFillFmt>
                <c14:spPr>
                  <a:solidFill>
                    <a:srgbClr val="000000"/>
                  </a:solidFill>
                </c14:spPr>
              </c14:invertSolidFillFmt>
            </c:ext>
          </c:extLst>
          <c:val>
            <c:numRef>
              <c:f>'ルーペ(グラフ）'!$E$102:$M$102</c:f>
            </c:numRef>
          </c:val>
          <c:smooth val="0"/>
        </c:ser>
        <c:ser>
          <c:idx val="96"/>
          <c:order val="94"/>
          <c:extLst>
            <c:ext xmlns:c14="http://schemas.microsoft.com/office/drawing/2007/8/2/chart" uri="{6F2FDCE9-48DA-4B69-8628-5D25D57E5C99}">
              <c14:invertSolidFillFmt>
                <c14:spPr>
                  <a:solidFill>
                    <a:srgbClr val="000000"/>
                  </a:solidFill>
                </c14:spPr>
              </c14:invertSolidFillFmt>
            </c:ext>
          </c:extLst>
          <c:val>
            <c:numRef>
              <c:f>'ルーペ(グラフ）'!$E$103:$M$103</c:f>
            </c:numRef>
          </c:val>
          <c:smooth val="0"/>
        </c:ser>
        <c:ser>
          <c:idx val="97"/>
          <c:order val="95"/>
          <c:extLst>
            <c:ext xmlns:c14="http://schemas.microsoft.com/office/drawing/2007/8/2/chart" uri="{6F2FDCE9-48DA-4B69-8628-5D25D57E5C99}">
              <c14:invertSolidFillFmt>
                <c14:spPr>
                  <a:solidFill>
                    <a:srgbClr val="000000"/>
                  </a:solidFill>
                </c14:spPr>
              </c14:invertSolidFillFmt>
            </c:ext>
          </c:extLst>
          <c:val>
            <c:numRef>
              <c:f>'ルーペ(グラフ）'!$E$104:$M$104</c:f>
            </c:numRef>
          </c:val>
          <c:smooth val="0"/>
        </c:ser>
        <c:ser>
          <c:idx val="98"/>
          <c:order val="96"/>
          <c:extLst>
            <c:ext xmlns:c14="http://schemas.microsoft.com/office/drawing/2007/8/2/chart" uri="{6F2FDCE9-48DA-4B69-8628-5D25D57E5C99}">
              <c14:invertSolidFillFmt>
                <c14:spPr>
                  <a:solidFill>
                    <a:srgbClr val="000000"/>
                  </a:solidFill>
                </c14:spPr>
              </c14:invertSolidFillFmt>
            </c:ext>
          </c:extLst>
          <c:val>
            <c:numRef>
              <c:f>'ルーペ(グラフ）'!$E$105:$M$105</c:f>
            </c:numRef>
          </c:val>
          <c:smooth val="0"/>
        </c:ser>
        <c:ser>
          <c:idx val="99"/>
          <c:order val="97"/>
          <c:extLst>
            <c:ext xmlns:c14="http://schemas.microsoft.com/office/drawing/2007/8/2/chart" uri="{6F2FDCE9-48DA-4B69-8628-5D25D57E5C99}">
              <c14:invertSolidFillFmt>
                <c14:spPr>
                  <a:solidFill>
                    <a:srgbClr val="000000"/>
                  </a:solidFill>
                </c14:spPr>
              </c14:invertSolidFillFmt>
            </c:ext>
          </c:extLst>
          <c:val>
            <c:numRef>
              <c:f>'ルーペ(グラフ）'!$E$106:$M$106</c:f>
            </c:numRef>
          </c:val>
          <c:smooth val="0"/>
        </c:ser>
        <c:ser>
          <c:idx val="100"/>
          <c:order val="98"/>
          <c:extLst>
            <c:ext xmlns:c14="http://schemas.microsoft.com/office/drawing/2007/8/2/chart" uri="{6F2FDCE9-48DA-4B69-8628-5D25D57E5C99}">
              <c14:invertSolidFillFmt>
                <c14:spPr>
                  <a:solidFill>
                    <a:srgbClr val="000000"/>
                  </a:solidFill>
                </c14:spPr>
              </c14:invertSolidFillFmt>
            </c:ext>
          </c:extLst>
          <c:val>
            <c:numRef>
              <c:f>'ルーペ(グラフ）'!$E$107:$M$107</c:f>
            </c:numRef>
          </c:val>
          <c:smooth val="0"/>
        </c:ser>
        <c:ser>
          <c:idx val="101"/>
          <c:order val="99"/>
          <c:extLst>
            <c:ext xmlns:c14="http://schemas.microsoft.com/office/drawing/2007/8/2/chart" uri="{6F2FDCE9-48DA-4B69-8628-5D25D57E5C99}">
              <c14:invertSolidFillFmt>
                <c14:spPr>
                  <a:solidFill>
                    <a:srgbClr val="000000"/>
                  </a:solidFill>
                </c14:spPr>
              </c14:invertSolidFillFmt>
            </c:ext>
          </c:extLst>
          <c:val>
            <c:numRef>
              <c:f>'ルーペ(グラフ）'!$E$108:$M$108</c:f>
            </c:numRef>
          </c:val>
          <c:smooth val="0"/>
        </c:ser>
        <c:ser>
          <c:idx val="102"/>
          <c:order val="100"/>
          <c:extLst>
            <c:ext xmlns:c14="http://schemas.microsoft.com/office/drawing/2007/8/2/chart" uri="{6F2FDCE9-48DA-4B69-8628-5D25D57E5C99}">
              <c14:invertSolidFillFmt>
                <c14:spPr>
                  <a:solidFill>
                    <a:srgbClr val="000000"/>
                  </a:solidFill>
                </c14:spPr>
              </c14:invertSolidFillFmt>
            </c:ext>
          </c:extLst>
          <c:val>
            <c:numRef>
              <c:f>'ルーペ(グラフ）'!$E$109:$M$109</c:f>
            </c:numRef>
          </c:val>
          <c:smooth val="0"/>
        </c:ser>
        <c:ser>
          <c:idx val="103"/>
          <c:order val="101"/>
          <c:extLst>
            <c:ext xmlns:c14="http://schemas.microsoft.com/office/drawing/2007/8/2/chart" uri="{6F2FDCE9-48DA-4B69-8628-5D25D57E5C99}">
              <c14:invertSolidFillFmt>
                <c14:spPr>
                  <a:solidFill>
                    <a:srgbClr val="000000"/>
                  </a:solidFill>
                </c14:spPr>
              </c14:invertSolidFillFmt>
            </c:ext>
          </c:extLst>
          <c:val>
            <c:numRef>
              <c:f>'ルーペ(グラフ）'!$E$110:$M$110</c:f>
            </c:numRef>
          </c:val>
          <c:smooth val="0"/>
        </c:ser>
        <c:ser>
          <c:idx val="104"/>
          <c:order val="102"/>
          <c:extLst>
            <c:ext xmlns:c14="http://schemas.microsoft.com/office/drawing/2007/8/2/chart" uri="{6F2FDCE9-48DA-4B69-8628-5D25D57E5C99}">
              <c14:invertSolidFillFmt>
                <c14:spPr>
                  <a:solidFill>
                    <a:srgbClr val="000000"/>
                  </a:solidFill>
                </c14:spPr>
              </c14:invertSolidFillFmt>
            </c:ext>
          </c:extLst>
          <c:val>
            <c:numRef>
              <c:f>'ルーペ(グラフ）'!$E$111:$M$111</c:f>
            </c:numRef>
          </c:val>
          <c:smooth val="0"/>
        </c:ser>
        <c:ser>
          <c:idx val="105"/>
          <c:order val="103"/>
          <c:extLst>
            <c:ext xmlns:c14="http://schemas.microsoft.com/office/drawing/2007/8/2/chart" uri="{6F2FDCE9-48DA-4B69-8628-5D25D57E5C99}">
              <c14:invertSolidFillFmt>
                <c14:spPr>
                  <a:solidFill>
                    <a:srgbClr val="000000"/>
                  </a:solidFill>
                </c14:spPr>
              </c14:invertSolidFillFmt>
            </c:ext>
          </c:extLst>
          <c:val>
            <c:numRef>
              <c:f>'ルーペ(グラフ）'!$E$112:$M$112</c:f>
            </c:numRef>
          </c:val>
          <c:smooth val="0"/>
        </c:ser>
        <c:ser>
          <c:idx val="106"/>
          <c:order val="104"/>
          <c:extLst>
            <c:ext xmlns:c14="http://schemas.microsoft.com/office/drawing/2007/8/2/chart" uri="{6F2FDCE9-48DA-4B69-8628-5D25D57E5C99}">
              <c14:invertSolidFillFmt>
                <c14:spPr>
                  <a:solidFill>
                    <a:srgbClr val="000000"/>
                  </a:solidFill>
                </c14:spPr>
              </c14:invertSolidFillFmt>
            </c:ext>
          </c:extLst>
          <c:val>
            <c:numRef>
              <c:f>'ルーペ(グラフ）'!$E$113:$M$113</c:f>
            </c:numRef>
          </c:val>
          <c:smooth val="0"/>
        </c:ser>
        <c:ser>
          <c:idx val="107"/>
          <c:order val="105"/>
          <c:extLst>
            <c:ext xmlns:c14="http://schemas.microsoft.com/office/drawing/2007/8/2/chart" uri="{6F2FDCE9-48DA-4B69-8628-5D25D57E5C99}">
              <c14:invertSolidFillFmt>
                <c14:spPr>
                  <a:solidFill>
                    <a:srgbClr val="000000"/>
                  </a:solidFill>
                </c14:spPr>
              </c14:invertSolidFillFmt>
            </c:ext>
          </c:extLst>
          <c:val>
            <c:numRef>
              <c:f>'ルーペ(グラフ）'!$E$114:$M$114</c:f>
            </c:numRef>
          </c:val>
          <c:smooth val="0"/>
        </c:ser>
        <c:ser>
          <c:idx val="108"/>
          <c:order val="106"/>
          <c:extLst>
            <c:ext xmlns:c14="http://schemas.microsoft.com/office/drawing/2007/8/2/chart" uri="{6F2FDCE9-48DA-4B69-8628-5D25D57E5C99}">
              <c14:invertSolidFillFmt>
                <c14:spPr>
                  <a:solidFill>
                    <a:srgbClr val="000000"/>
                  </a:solidFill>
                </c14:spPr>
              </c14:invertSolidFillFmt>
            </c:ext>
          </c:extLst>
          <c:val>
            <c:numRef>
              <c:f>'ルーペ(グラフ）'!$E$115:$M$115</c:f>
            </c:numRef>
          </c:val>
          <c:smooth val="0"/>
        </c:ser>
        <c:ser>
          <c:idx val="109"/>
          <c:order val="107"/>
          <c:extLst>
            <c:ext xmlns:c14="http://schemas.microsoft.com/office/drawing/2007/8/2/chart" uri="{6F2FDCE9-48DA-4B69-8628-5D25D57E5C99}">
              <c14:invertSolidFillFmt>
                <c14:spPr>
                  <a:solidFill>
                    <a:srgbClr val="000000"/>
                  </a:solidFill>
                </c14:spPr>
              </c14:invertSolidFillFmt>
            </c:ext>
          </c:extLst>
          <c:val>
            <c:numRef>
              <c:f>'ルーペ(グラフ）'!$E$116:$M$116</c:f>
            </c:numRef>
          </c:val>
          <c:smooth val="0"/>
        </c:ser>
        <c:ser>
          <c:idx val="110"/>
          <c:order val="108"/>
          <c:extLst>
            <c:ext xmlns:c14="http://schemas.microsoft.com/office/drawing/2007/8/2/chart" uri="{6F2FDCE9-48DA-4B69-8628-5D25D57E5C99}">
              <c14:invertSolidFillFmt>
                <c14:spPr>
                  <a:solidFill>
                    <a:srgbClr val="000000"/>
                  </a:solidFill>
                </c14:spPr>
              </c14:invertSolidFillFmt>
            </c:ext>
          </c:extLst>
          <c:val>
            <c:numRef>
              <c:f>'ルーペ(グラフ）'!$E$117:$M$117</c:f>
            </c:numRef>
          </c:val>
          <c:smooth val="0"/>
        </c:ser>
        <c:ser>
          <c:idx val="111"/>
          <c:order val="109"/>
          <c:extLst>
            <c:ext xmlns:c14="http://schemas.microsoft.com/office/drawing/2007/8/2/chart" uri="{6F2FDCE9-48DA-4B69-8628-5D25D57E5C99}">
              <c14:invertSolidFillFmt>
                <c14:spPr>
                  <a:solidFill>
                    <a:srgbClr val="000000"/>
                  </a:solidFill>
                </c14:spPr>
              </c14:invertSolidFillFmt>
            </c:ext>
          </c:extLst>
          <c:val>
            <c:numRef>
              <c:f>'ルーペ(グラフ）'!$E$118:$M$118</c:f>
            </c:numRef>
          </c:val>
          <c:smooth val="0"/>
        </c:ser>
        <c:ser>
          <c:idx val="112"/>
          <c:order val="110"/>
          <c:extLst>
            <c:ext xmlns:c14="http://schemas.microsoft.com/office/drawing/2007/8/2/chart" uri="{6F2FDCE9-48DA-4B69-8628-5D25D57E5C99}">
              <c14:invertSolidFillFmt>
                <c14:spPr>
                  <a:solidFill>
                    <a:srgbClr val="000000"/>
                  </a:solidFill>
                </c14:spPr>
              </c14:invertSolidFillFmt>
            </c:ext>
          </c:extLst>
          <c:val>
            <c:numRef>
              <c:f>'ルーペ(グラフ）'!$E$119:$M$119</c:f>
            </c:numRef>
          </c:val>
          <c:smooth val="0"/>
        </c:ser>
        <c:ser>
          <c:idx val="113"/>
          <c:order val="111"/>
          <c:extLst>
            <c:ext xmlns:c14="http://schemas.microsoft.com/office/drawing/2007/8/2/chart" uri="{6F2FDCE9-48DA-4B69-8628-5D25D57E5C99}">
              <c14:invertSolidFillFmt>
                <c14:spPr>
                  <a:solidFill>
                    <a:srgbClr val="000000"/>
                  </a:solidFill>
                </c14:spPr>
              </c14:invertSolidFillFmt>
            </c:ext>
          </c:extLst>
          <c:val>
            <c:numRef>
              <c:f>'ルーペ(グラフ）'!$E$120:$M$120</c:f>
            </c:numRef>
          </c:val>
          <c:smooth val="0"/>
        </c:ser>
        <c:ser>
          <c:idx val="114"/>
          <c:order val="112"/>
          <c:extLst>
            <c:ext xmlns:c14="http://schemas.microsoft.com/office/drawing/2007/8/2/chart" uri="{6F2FDCE9-48DA-4B69-8628-5D25D57E5C99}">
              <c14:invertSolidFillFmt>
                <c14:spPr>
                  <a:solidFill>
                    <a:srgbClr val="000000"/>
                  </a:solidFill>
                </c14:spPr>
              </c14:invertSolidFillFmt>
            </c:ext>
          </c:extLst>
          <c:val>
            <c:numRef>
              <c:f>'ルーペ(グラフ）'!$E$121:$M$121</c:f>
            </c:numRef>
          </c:val>
          <c:smooth val="0"/>
        </c:ser>
        <c:ser>
          <c:idx val="115"/>
          <c:order val="113"/>
          <c:extLst>
            <c:ext xmlns:c14="http://schemas.microsoft.com/office/drawing/2007/8/2/chart" uri="{6F2FDCE9-48DA-4B69-8628-5D25D57E5C99}">
              <c14:invertSolidFillFmt>
                <c14:spPr>
                  <a:solidFill>
                    <a:srgbClr val="000000"/>
                  </a:solidFill>
                </c14:spPr>
              </c14:invertSolidFillFmt>
            </c:ext>
          </c:extLst>
          <c:val>
            <c:numRef>
              <c:f>'ルーペ(グラフ）'!$E$122:$M$122</c:f>
            </c:numRef>
          </c:val>
          <c:smooth val="0"/>
        </c:ser>
        <c:ser>
          <c:idx val="116"/>
          <c:order val="114"/>
          <c:extLst>
            <c:ext xmlns:c14="http://schemas.microsoft.com/office/drawing/2007/8/2/chart" uri="{6F2FDCE9-48DA-4B69-8628-5D25D57E5C99}">
              <c14:invertSolidFillFmt>
                <c14:spPr>
                  <a:solidFill>
                    <a:srgbClr val="000000"/>
                  </a:solidFill>
                </c14:spPr>
              </c14:invertSolidFillFmt>
            </c:ext>
          </c:extLst>
          <c:val>
            <c:numRef>
              <c:f>'ルーペ(グラフ）'!$E$123:$M$123</c:f>
            </c:numRef>
          </c:val>
          <c:smooth val="0"/>
        </c:ser>
        <c:ser>
          <c:idx val="117"/>
          <c:order val="115"/>
          <c:extLst>
            <c:ext xmlns:c14="http://schemas.microsoft.com/office/drawing/2007/8/2/chart" uri="{6F2FDCE9-48DA-4B69-8628-5D25D57E5C99}">
              <c14:invertSolidFillFmt>
                <c14:spPr>
                  <a:solidFill>
                    <a:srgbClr val="000000"/>
                  </a:solidFill>
                </c14:spPr>
              </c14:invertSolidFillFmt>
            </c:ext>
          </c:extLst>
          <c:val>
            <c:numRef>
              <c:f>'ルーペ(グラフ）'!$E$124:$M$124</c:f>
            </c:numRef>
          </c:val>
          <c:smooth val="0"/>
        </c:ser>
        <c:ser>
          <c:idx val="118"/>
          <c:order val="116"/>
          <c:extLst>
            <c:ext xmlns:c14="http://schemas.microsoft.com/office/drawing/2007/8/2/chart" uri="{6F2FDCE9-48DA-4B69-8628-5D25D57E5C99}">
              <c14:invertSolidFillFmt>
                <c14:spPr>
                  <a:solidFill>
                    <a:srgbClr val="000000"/>
                  </a:solidFill>
                </c14:spPr>
              </c14:invertSolidFillFmt>
            </c:ext>
          </c:extLst>
          <c:val>
            <c:numRef>
              <c:f>'ルーペ(グラフ）'!$E$125:$M$125</c:f>
            </c:numRef>
          </c:val>
          <c:smooth val="0"/>
        </c:ser>
        <c:ser>
          <c:idx val="119"/>
          <c:order val="117"/>
          <c:extLst>
            <c:ext xmlns:c14="http://schemas.microsoft.com/office/drawing/2007/8/2/chart" uri="{6F2FDCE9-48DA-4B69-8628-5D25D57E5C99}">
              <c14:invertSolidFillFmt>
                <c14:spPr>
                  <a:solidFill>
                    <a:srgbClr val="000000"/>
                  </a:solidFill>
                </c14:spPr>
              </c14:invertSolidFillFmt>
            </c:ext>
          </c:extLst>
          <c:val>
            <c:numRef>
              <c:f>'ルーペ(グラフ）'!$E$126:$M$126</c:f>
            </c:numRef>
          </c:val>
          <c:smooth val="0"/>
        </c:ser>
        <c:ser>
          <c:idx val="13"/>
          <c:order val="118"/>
          <c:tx>
            <c:v>+5D</c:v>
          </c:tx>
          <c:extLst>
            <c:ext xmlns:c14="http://schemas.microsoft.com/office/drawing/2007/8/2/chart" uri="{6F2FDCE9-48DA-4B69-8628-5D25D57E5C99}">
              <c14:invertSolidFillFmt>
                <c14:spPr>
                  <a:solidFill>
                    <a:srgbClr val="000000"/>
                  </a:solidFill>
                </c14:spPr>
              </c14:invertSolidFillFmt>
            </c:ext>
          </c:extLst>
          <c:cat>
            <c:numRef>
              <c:f>'ルーペ(グラフ）'!$E$6:$M$6</c:f>
              <c:numCache/>
            </c:numRef>
          </c:cat>
          <c:val>
            <c:numRef>
              <c:f>'ルーペ(グラフ）'!$E$127:$M$127</c:f>
              <c:numCache/>
            </c:numRef>
          </c:val>
          <c:smooth val="0"/>
        </c:ser>
        <c:ser>
          <c:idx val="120"/>
          <c:order val="119"/>
          <c:extLst>
            <c:ext xmlns:c14="http://schemas.microsoft.com/office/drawing/2007/8/2/chart" uri="{6F2FDCE9-48DA-4B69-8628-5D25D57E5C99}">
              <c14:invertSolidFillFmt>
                <c14:spPr>
                  <a:solidFill>
                    <a:srgbClr val="000000"/>
                  </a:solidFill>
                </c14:spPr>
              </c14:invertSolidFillFmt>
            </c:ext>
          </c:extLst>
          <c:val>
            <c:numRef>
              <c:f>'ルーペ(グラフ）'!$E$129:$M$129</c:f>
            </c:numRef>
          </c:val>
          <c:smooth val="0"/>
        </c:ser>
        <c:ser>
          <c:idx val="121"/>
          <c:order val="120"/>
          <c:extLst>
            <c:ext xmlns:c14="http://schemas.microsoft.com/office/drawing/2007/8/2/chart" uri="{6F2FDCE9-48DA-4B69-8628-5D25D57E5C99}">
              <c14:invertSolidFillFmt>
                <c14:spPr>
                  <a:solidFill>
                    <a:srgbClr val="000000"/>
                  </a:solidFill>
                </c14:spPr>
              </c14:invertSolidFillFmt>
            </c:ext>
          </c:extLst>
          <c:val>
            <c:numRef>
              <c:f>'ルーペ(グラフ）'!$E$130:$M$130</c:f>
            </c:numRef>
          </c:val>
          <c:smooth val="0"/>
        </c:ser>
        <c:ser>
          <c:idx val="122"/>
          <c:order val="121"/>
          <c:extLst>
            <c:ext xmlns:c14="http://schemas.microsoft.com/office/drawing/2007/8/2/chart" uri="{6F2FDCE9-48DA-4B69-8628-5D25D57E5C99}">
              <c14:invertSolidFillFmt>
                <c14:spPr>
                  <a:solidFill>
                    <a:srgbClr val="000000"/>
                  </a:solidFill>
                </c14:spPr>
              </c14:invertSolidFillFmt>
            </c:ext>
          </c:extLst>
          <c:val>
            <c:numRef>
              <c:f>'ルーペ(グラフ）'!$E$131:$M$131</c:f>
            </c:numRef>
          </c:val>
          <c:smooth val="0"/>
        </c:ser>
        <c:ser>
          <c:idx val="123"/>
          <c:order val="122"/>
          <c:extLst>
            <c:ext xmlns:c14="http://schemas.microsoft.com/office/drawing/2007/8/2/chart" uri="{6F2FDCE9-48DA-4B69-8628-5D25D57E5C99}">
              <c14:invertSolidFillFmt>
                <c14:spPr>
                  <a:solidFill>
                    <a:srgbClr val="000000"/>
                  </a:solidFill>
                </c14:spPr>
              </c14:invertSolidFillFmt>
            </c:ext>
          </c:extLst>
          <c:val>
            <c:numRef>
              <c:f>'ルーペ(グラフ）'!$E$132:$M$132</c:f>
            </c:numRef>
          </c:val>
          <c:smooth val="0"/>
        </c:ser>
        <c:ser>
          <c:idx val="124"/>
          <c:order val="123"/>
          <c:extLst>
            <c:ext xmlns:c14="http://schemas.microsoft.com/office/drawing/2007/8/2/chart" uri="{6F2FDCE9-48DA-4B69-8628-5D25D57E5C99}">
              <c14:invertSolidFillFmt>
                <c14:spPr>
                  <a:solidFill>
                    <a:srgbClr val="000000"/>
                  </a:solidFill>
                </c14:spPr>
              </c14:invertSolidFillFmt>
            </c:ext>
          </c:extLst>
          <c:val>
            <c:numRef>
              <c:f>'ルーペ(グラフ）'!$E$133:$M$133</c:f>
            </c:numRef>
          </c:val>
          <c:smooth val="0"/>
        </c:ser>
        <c:ser>
          <c:idx val="125"/>
          <c:order val="124"/>
          <c:extLst>
            <c:ext xmlns:c14="http://schemas.microsoft.com/office/drawing/2007/8/2/chart" uri="{6F2FDCE9-48DA-4B69-8628-5D25D57E5C99}">
              <c14:invertSolidFillFmt>
                <c14:spPr>
                  <a:solidFill>
                    <a:srgbClr val="000000"/>
                  </a:solidFill>
                </c14:spPr>
              </c14:invertSolidFillFmt>
            </c:ext>
          </c:extLst>
          <c:val>
            <c:numRef>
              <c:f>'ルーペ(グラフ）'!$E$134:$M$134</c:f>
            </c:numRef>
          </c:val>
          <c:smooth val="0"/>
        </c:ser>
        <c:ser>
          <c:idx val="126"/>
          <c:order val="125"/>
          <c:extLst>
            <c:ext xmlns:c14="http://schemas.microsoft.com/office/drawing/2007/8/2/chart" uri="{6F2FDCE9-48DA-4B69-8628-5D25D57E5C99}">
              <c14:invertSolidFillFmt>
                <c14:spPr>
                  <a:solidFill>
                    <a:srgbClr val="000000"/>
                  </a:solidFill>
                </c14:spPr>
              </c14:invertSolidFillFmt>
            </c:ext>
          </c:extLst>
          <c:val>
            <c:numRef>
              <c:f>'ルーペ(グラフ）'!$E$135:$M$135</c:f>
            </c:numRef>
          </c:val>
          <c:smooth val="0"/>
        </c:ser>
        <c:ser>
          <c:idx val="127"/>
          <c:order val="126"/>
          <c:extLst>
            <c:ext xmlns:c14="http://schemas.microsoft.com/office/drawing/2007/8/2/chart" uri="{6F2FDCE9-48DA-4B69-8628-5D25D57E5C99}">
              <c14:invertSolidFillFmt>
                <c14:spPr>
                  <a:solidFill>
                    <a:srgbClr val="000000"/>
                  </a:solidFill>
                </c14:spPr>
              </c14:invertSolidFillFmt>
            </c:ext>
          </c:extLst>
          <c:val>
            <c:numRef>
              <c:f>'ルーペ(グラフ）'!$E$136:$M$136</c:f>
            </c:numRef>
          </c:val>
          <c:smooth val="0"/>
        </c:ser>
        <c:ser>
          <c:idx val="128"/>
          <c:order val="127"/>
          <c:extLst>
            <c:ext xmlns:c14="http://schemas.microsoft.com/office/drawing/2007/8/2/chart" uri="{6F2FDCE9-48DA-4B69-8628-5D25D57E5C99}">
              <c14:invertSolidFillFmt>
                <c14:spPr>
                  <a:solidFill>
                    <a:srgbClr val="000000"/>
                  </a:solidFill>
                </c14:spPr>
              </c14:invertSolidFillFmt>
            </c:ext>
          </c:extLst>
          <c:val>
            <c:numRef>
              <c:f>'ルーペ(グラフ）'!$E$137:$M$137</c:f>
            </c:numRef>
          </c:val>
          <c:smooth val="0"/>
        </c:ser>
        <c:ser>
          <c:idx val="129"/>
          <c:order val="128"/>
          <c:extLst>
            <c:ext xmlns:c14="http://schemas.microsoft.com/office/drawing/2007/8/2/chart" uri="{6F2FDCE9-48DA-4B69-8628-5D25D57E5C99}">
              <c14:invertSolidFillFmt>
                <c14:spPr>
                  <a:solidFill>
                    <a:srgbClr val="000000"/>
                  </a:solidFill>
                </c14:spPr>
              </c14:invertSolidFillFmt>
            </c:ext>
          </c:extLst>
          <c:val>
            <c:numRef>
              <c:f>'ルーペ(グラフ）'!$E$138:$M$138</c:f>
            </c:numRef>
          </c:val>
          <c:smooth val="0"/>
        </c:ser>
        <c:ser>
          <c:idx val="130"/>
          <c:order val="129"/>
          <c:extLst>
            <c:ext xmlns:c14="http://schemas.microsoft.com/office/drawing/2007/8/2/chart" uri="{6F2FDCE9-48DA-4B69-8628-5D25D57E5C99}">
              <c14:invertSolidFillFmt>
                <c14:spPr>
                  <a:solidFill>
                    <a:srgbClr val="000000"/>
                  </a:solidFill>
                </c14:spPr>
              </c14:invertSolidFillFmt>
            </c:ext>
          </c:extLst>
          <c:val>
            <c:numRef>
              <c:f>'ルーペ(グラフ）'!$E$139:$M$139</c:f>
            </c:numRef>
          </c:val>
          <c:smooth val="0"/>
        </c:ser>
        <c:ser>
          <c:idx val="131"/>
          <c:order val="130"/>
          <c:extLst>
            <c:ext xmlns:c14="http://schemas.microsoft.com/office/drawing/2007/8/2/chart" uri="{6F2FDCE9-48DA-4B69-8628-5D25D57E5C99}">
              <c14:invertSolidFillFmt>
                <c14:spPr>
                  <a:solidFill>
                    <a:srgbClr val="000000"/>
                  </a:solidFill>
                </c14:spPr>
              </c14:invertSolidFillFmt>
            </c:ext>
          </c:extLst>
          <c:val>
            <c:numRef>
              <c:f>'ルーペ(グラフ）'!$E$140:$M$140</c:f>
            </c:numRef>
          </c:val>
          <c:smooth val="0"/>
        </c:ser>
        <c:ser>
          <c:idx val="132"/>
          <c:order val="131"/>
          <c:extLst>
            <c:ext xmlns:c14="http://schemas.microsoft.com/office/drawing/2007/8/2/chart" uri="{6F2FDCE9-48DA-4B69-8628-5D25D57E5C99}">
              <c14:invertSolidFillFmt>
                <c14:spPr>
                  <a:solidFill>
                    <a:srgbClr val="000000"/>
                  </a:solidFill>
                </c14:spPr>
              </c14:invertSolidFillFmt>
            </c:ext>
          </c:extLst>
          <c:val>
            <c:numRef>
              <c:f>'ルーペ(グラフ）'!$E$141:$M$141</c:f>
            </c:numRef>
          </c:val>
          <c:smooth val="0"/>
        </c:ser>
        <c:ser>
          <c:idx val="133"/>
          <c:order val="132"/>
          <c:extLst>
            <c:ext xmlns:c14="http://schemas.microsoft.com/office/drawing/2007/8/2/chart" uri="{6F2FDCE9-48DA-4B69-8628-5D25D57E5C99}">
              <c14:invertSolidFillFmt>
                <c14:spPr>
                  <a:solidFill>
                    <a:srgbClr val="000000"/>
                  </a:solidFill>
                </c14:spPr>
              </c14:invertSolidFillFmt>
            </c:ext>
          </c:extLst>
          <c:val>
            <c:numRef>
              <c:f>'ルーペ(グラフ）'!$E$142:$M$142</c:f>
            </c:numRef>
          </c:val>
          <c:smooth val="0"/>
        </c:ser>
        <c:ser>
          <c:idx val="134"/>
          <c:order val="133"/>
          <c:extLst>
            <c:ext xmlns:c14="http://schemas.microsoft.com/office/drawing/2007/8/2/chart" uri="{6F2FDCE9-48DA-4B69-8628-5D25D57E5C99}">
              <c14:invertSolidFillFmt>
                <c14:spPr>
                  <a:solidFill>
                    <a:srgbClr val="000000"/>
                  </a:solidFill>
                </c14:spPr>
              </c14:invertSolidFillFmt>
            </c:ext>
          </c:extLst>
          <c:val>
            <c:numRef>
              <c:f>'ルーペ(グラフ）'!$E$143:$M$143</c:f>
            </c:numRef>
          </c:val>
          <c:smooth val="0"/>
        </c:ser>
        <c:ser>
          <c:idx val="135"/>
          <c:order val="134"/>
          <c:extLst>
            <c:ext xmlns:c14="http://schemas.microsoft.com/office/drawing/2007/8/2/chart" uri="{6F2FDCE9-48DA-4B69-8628-5D25D57E5C99}">
              <c14:invertSolidFillFmt>
                <c14:spPr>
                  <a:solidFill>
                    <a:srgbClr val="000000"/>
                  </a:solidFill>
                </c14:spPr>
              </c14:invertSolidFillFmt>
            </c:ext>
          </c:extLst>
          <c:val>
            <c:numRef>
              <c:f>'ルーペ(グラフ）'!$E$144:$M$144</c:f>
            </c:numRef>
          </c:val>
          <c:smooth val="0"/>
        </c:ser>
        <c:ser>
          <c:idx val="136"/>
          <c:order val="135"/>
          <c:extLst>
            <c:ext xmlns:c14="http://schemas.microsoft.com/office/drawing/2007/8/2/chart" uri="{6F2FDCE9-48DA-4B69-8628-5D25D57E5C99}">
              <c14:invertSolidFillFmt>
                <c14:spPr>
                  <a:solidFill>
                    <a:srgbClr val="000000"/>
                  </a:solidFill>
                </c14:spPr>
              </c14:invertSolidFillFmt>
            </c:ext>
          </c:extLst>
          <c:val>
            <c:numRef>
              <c:f>'ルーペ(グラフ）'!$E$145:$M$145</c:f>
            </c:numRef>
          </c:val>
          <c:smooth val="0"/>
        </c:ser>
        <c:ser>
          <c:idx val="137"/>
          <c:order val="136"/>
          <c:extLst>
            <c:ext xmlns:c14="http://schemas.microsoft.com/office/drawing/2007/8/2/chart" uri="{6F2FDCE9-48DA-4B69-8628-5D25D57E5C99}">
              <c14:invertSolidFillFmt>
                <c14:spPr>
                  <a:solidFill>
                    <a:srgbClr val="000000"/>
                  </a:solidFill>
                </c14:spPr>
              </c14:invertSolidFillFmt>
            </c:ext>
          </c:extLst>
          <c:val>
            <c:numRef>
              <c:f>'ルーペ(グラフ）'!$E$146:$M$146</c:f>
            </c:numRef>
          </c:val>
          <c:smooth val="0"/>
        </c:ser>
        <c:ser>
          <c:idx val="138"/>
          <c:order val="137"/>
          <c:extLst>
            <c:ext xmlns:c14="http://schemas.microsoft.com/office/drawing/2007/8/2/chart" uri="{6F2FDCE9-48DA-4B69-8628-5D25D57E5C99}">
              <c14:invertSolidFillFmt>
                <c14:spPr>
                  <a:solidFill>
                    <a:srgbClr val="000000"/>
                  </a:solidFill>
                </c14:spPr>
              </c14:invertSolidFillFmt>
            </c:ext>
          </c:extLst>
          <c:val>
            <c:numRef>
              <c:f>'ルーペ(グラフ）'!$E$147:$M$147</c:f>
            </c:numRef>
          </c:val>
          <c:smooth val="0"/>
        </c:ser>
        <c:ser>
          <c:idx val="139"/>
          <c:order val="138"/>
          <c:extLst>
            <c:ext xmlns:c14="http://schemas.microsoft.com/office/drawing/2007/8/2/chart" uri="{6F2FDCE9-48DA-4B69-8628-5D25D57E5C99}">
              <c14:invertSolidFillFmt>
                <c14:spPr>
                  <a:solidFill>
                    <a:srgbClr val="000000"/>
                  </a:solidFill>
                </c14:spPr>
              </c14:invertSolidFillFmt>
            </c:ext>
          </c:extLst>
          <c:val>
            <c:numRef>
              <c:f>'ルーペ(グラフ）'!$E$148:$M$148</c:f>
            </c:numRef>
          </c:val>
          <c:smooth val="0"/>
        </c:ser>
        <c:ser>
          <c:idx val="140"/>
          <c:order val="139"/>
          <c:extLst>
            <c:ext xmlns:c14="http://schemas.microsoft.com/office/drawing/2007/8/2/chart" uri="{6F2FDCE9-48DA-4B69-8628-5D25D57E5C99}">
              <c14:invertSolidFillFmt>
                <c14:spPr>
                  <a:solidFill>
                    <a:srgbClr val="000000"/>
                  </a:solidFill>
                </c14:spPr>
              </c14:invertSolidFillFmt>
            </c:ext>
          </c:extLst>
          <c:val>
            <c:numRef>
              <c:f>'ルーペ(グラフ）'!$E$149:$M$149</c:f>
            </c:numRef>
          </c:val>
          <c:smooth val="0"/>
        </c:ser>
        <c:ser>
          <c:idx val="141"/>
          <c:order val="140"/>
          <c:extLst>
            <c:ext xmlns:c14="http://schemas.microsoft.com/office/drawing/2007/8/2/chart" uri="{6F2FDCE9-48DA-4B69-8628-5D25D57E5C99}">
              <c14:invertSolidFillFmt>
                <c14:spPr>
                  <a:solidFill>
                    <a:srgbClr val="000000"/>
                  </a:solidFill>
                </c14:spPr>
              </c14:invertSolidFillFmt>
            </c:ext>
          </c:extLst>
          <c:val>
            <c:numRef>
              <c:f>'ルーペ(グラフ）'!$E$150:$M$150</c:f>
            </c:numRef>
          </c:val>
          <c:smooth val="0"/>
        </c:ser>
        <c:ser>
          <c:idx val="142"/>
          <c:order val="141"/>
          <c:extLst>
            <c:ext xmlns:c14="http://schemas.microsoft.com/office/drawing/2007/8/2/chart" uri="{6F2FDCE9-48DA-4B69-8628-5D25D57E5C99}">
              <c14:invertSolidFillFmt>
                <c14:spPr>
                  <a:solidFill>
                    <a:srgbClr val="000000"/>
                  </a:solidFill>
                </c14:spPr>
              </c14:invertSolidFillFmt>
            </c:ext>
          </c:extLst>
          <c:val>
            <c:numRef>
              <c:f>'ルーペ(グラフ）'!$E$151:$M$151</c:f>
            </c:numRef>
          </c:val>
          <c:smooth val="0"/>
        </c:ser>
        <c:ser>
          <c:idx val="143"/>
          <c:order val="142"/>
          <c:extLst>
            <c:ext xmlns:c14="http://schemas.microsoft.com/office/drawing/2007/8/2/chart" uri="{6F2FDCE9-48DA-4B69-8628-5D25D57E5C99}">
              <c14:invertSolidFillFmt>
                <c14:spPr>
                  <a:solidFill>
                    <a:srgbClr val="000000"/>
                  </a:solidFill>
                </c14:spPr>
              </c14:invertSolidFillFmt>
            </c:ext>
          </c:extLst>
          <c:val>
            <c:numRef>
              <c:f>'ルーペ(グラフ）'!$E$152:$M$152</c:f>
            </c:numRef>
          </c:val>
          <c:smooth val="0"/>
        </c:ser>
        <c:ser>
          <c:idx val="144"/>
          <c:order val="143"/>
          <c:extLst>
            <c:ext xmlns:c14="http://schemas.microsoft.com/office/drawing/2007/8/2/chart" uri="{6F2FDCE9-48DA-4B69-8628-5D25D57E5C99}">
              <c14:invertSolidFillFmt>
                <c14:spPr>
                  <a:solidFill>
                    <a:srgbClr val="000000"/>
                  </a:solidFill>
                </c14:spPr>
              </c14:invertSolidFillFmt>
            </c:ext>
          </c:extLst>
          <c:val>
            <c:numRef>
              <c:f>'ルーペ(グラフ）'!$E$153:$M$153</c:f>
            </c:numRef>
          </c:val>
          <c:smooth val="0"/>
        </c:ser>
        <c:ser>
          <c:idx val="145"/>
          <c:order val="144"/>
          <c:extLst>
            <c:ext xmlns:c14="http://schemas.microsoft.com/office/drawing/2007/8/2/chart" uri="{6F2FDCE9-48DA-4B69-8628-5D25D57E5C99}">
              <c14:invertSolidFillFmt>
                <c14:spPr>
                  <a:solidFill>
                    <a:srgbClr val="000000"/>
                  </a:solidFill>
                </c14:spPr>
              </c14:invertSolidFillFmt>
            </c:ext>
          </c:extLst>
          <c:val>
            <c:numRef>
              <c:f>'ルーペ(グラフ）'!$E$154:$M$154</c:f>
            </c:numRef>
          </c:val>
          <c:smooth val="0"/>
        </c:ser>
        <c:ser>
          <c:idx val="146"/>
          <c:order val="145"/>
          <c:extLst>
            <c:ext xmlns:c14="http://schemas.microsoft.com/office/drawing/2007/8/2/chart" uri="{6F2FDCE9-48DA-4B69-8628-5D25D57E5C99}">
              <c14:invertSolidFillFmt>
                <c14:spPr>
                  <a:solidFill>
                    <a:srgbClr val="000000"/>
                  </a:solidFill>
                </c14:spPr>
              </c14:invertSolidFillFmt>
            </c:ext>
          </c:extLst>
          <c:val>
            <c:numRef>
              <c:f>'ルーペ(グラフ）'!$E$155:$M$155</c:f>
            </c:numRef>
          </c:val>
          <c:smooth val="0"/>
        </c:ser>
        <c:ser>
          <c:idx val="147"/>
          <c:order val="146"/>
          <c:extLst>
            <c:ext xmlns:c14="http://schemas.microsoft.com/office/drawing/2007/8/2/chart" uri="{6F2FDCE9-48DA-4B69-8628-5D25D57E5C99}">
              <c14:invertSolidFillFmt>
                <c14:spPr>
                  <a:solidFill>
                    <a:srgbClr val="000000"/>
                  </a:solidFill>
                </c14:spPr>
              </c14:invertSolidFillFmt>
            </c:ext>
          </c:extLst>
          <c:val>
            <c:numRef>
              <c:f>'ルーペ(グラフ）'!$E$156:$M$156</c:f>
            </c:numRef>
          </c:val>
          <c:smooth val="0"/>
        </c:ser>
        <c:ser>
          <c:idx val="148"/>
          <c:order val="147"/>
          <c:extLst>
            <c:ext xmlns:c14="http://schemas.microsoft.com/office/drawing/2007/8/2/chart" uri="{6F2FDCE9-48DA-4B69-8628-5D25D57E5C99}">
              <c14:invertSolidFillFmt>
                <c14:spPr>
                  <a:solidFill>
                    <a:srgbClr val="000000"/>
                  </a:solidFill>
                </c14:spPr>
              </c14:invertSolidFillFmt>
            </c:ext>
          </c:extLst>
          <c:val>
            <c:numRef>
              <c:f>'ルーペ(グラフ）'!$E$157:$M$157</c:f>
            </c:numRef>
          </c:val>
          <c:smooth val="0"/>
        </c:ser>
        <c:ser>
          <c:idx val="149"/>
          <c:order val="148"/>
          <c:extLst>
            <c:ext xmlns:c14="http://schemas.microsoft.com/office/drawing/2007/8/2/chart" uri="{6F2FDCE9-48DA-4B69-8628-5D25D57E5C99}">
              <c14:invertSolidFillFmt>
                <c14:spPr>
                  <a:solidFill>
                    <a:srgbClr val="000000"/>
                  </a:solidFill>
                </c14:spPr>
              </c14:invertSolidFillFmt>
            </c:ext>
          </c:extLst>
          <c:val>
            <c:numRef>
              <c:f>'ルーペ(グラフ）'!$E$158:$M$158</c:f>
            </c:numRef>
          </c:val>
          <c:smooth val="0"/>
        </c:ser>
        <c:ser>
          <c:idx val="150"/>
          <c:order val="149"/>
          <c:extLst>
            <c:ext xmlns:c14="http://schemas.microsoft.com/office/drawing/2007/8/2/chart" uri="{6F2FDCE9-48DA-4B69-8628-5D25D57E5C99}">
              <c14:invertSolidFillFmt>
                <c14:spPr>
                  <a:solidFill>
                    <a:srgbClr val="000000"/>
                  </a:solidFill>
                </c14:spPr>
              </c14:invertSolidFillFmt>
            </c:ext>
          </c:extLst>
          <c:val>
            <c:numRef>
              <c:f>'ルーペ(グラフ）'!$E$159:$M$159</c:f>
            </c:numRef>
          </c:val>
          <c:smooth val="0"/>
        </c:ser>
        <c:ser>
          <c:idx val="151"/>
          <c:order val="150"/>
          <c:extLst>
            <c:ext xmlns:c14="http://schemas.microsoft.com/office/drawing/2007/8/2/chart" uri="{6F2FDCE9-48DA-4B69-8628-5D25D57E5C99}">
              <c14:invertSolidFillFmt>
                <c14:spPr>
                  <a:solidFill>
                    <a:srgbClr val="000000"/>
                  </a:solidFill>
                </c14:spPr>
              </c14:invertSolidFillFmt>
            </c:ext>
          </c:extLst>
          <c:val>
            <c:numRef>
              <c:f>'ルーペ(グラフ）'!$E$160:$M$160</c:f>
            </c:numRef>
          </c:val>
          <c:smooth val="0"/>
        </c:ser>
        <c:ser>
          <c:idx val="152"/>
          <c:order val="151"/>
          <c:extLst>
            <c:ext xmlns:c14="http://schemas.microsoft.com/office/drawing/2007/8/2/chart" uri="{6F2FDCE9-48DA-4B69-8628-5D25D57E5C99}">
              <c14:invertSolidFillFmt>
                <c14:spPr>
                  <a:solidFill>
                    <a:srgbClr val="000000"/>
                  </a:solidFill>
                </c14:spPr>
              </c14:invertSolidFillFmt>
            </c:ext>
          </c:extLst>
          <c:val>
            <c:numRef>
              <c:f>'ルーペ(グラフ）'!$E$161:$M$161</c:f>
            </c:numRef>
          </c:val>
          <c:smooth val="0"/>
        </c:ser>
        <c:ser>
          <c:idx val="153"/>
          <c:order val="152"/>
          <c:extLst>
            <c:ext xmlns:c14="http://schemas.microsoft.com/office/drawing/2007/8/2/chart" uri="{6F2FDCE9-48DA-4B69-8628-5D25D57E5C99}">
              <c14:invertSolidFillFmt>
                <c14:spPr>
                  <a:solidFill>
                    <a:srgbClr val="000000"/>
                  </a:solidFill>
                </c14:spPr>
              </c14:invertSolidFillFmt>
            </c:ext>
          </c:extLst>
          <c:val>
            <c:numRef>
              <c:f>'ルーペ(グラフ）'!$E$162:$M$162</c:f>
            </c:numRef>
          </c:val>
          <c:smooth val="0"/>
        </c:ser>
        <c:ser>
          <c:idx val="154"/>
          <c:order val="153"/>
          <c:extLst>
            <c:ext xmlns:c14="http://schemas.microsoft.com/office/drawing/2007/8/2/chart" uri="{6F2FDCE9-48DA-4B69-8628-5D25D57E5C99}">
              <c14:invertSolidFillFmt>
                <c14:spPr>
                  <a:solidFill>
                    <a:srgbClr val="000000"/>
                  </a:solidFill>
                </c14:spPr>
              </c14:invertSolidFillFmt>
            </c:ext>
          </c:extLst>
          <c:val>
            <c:numRef>
              <c:f>'ルーペ(グラフ）'!$E$163:$M$163</c:f>
            </c:numRef>
          </c:val>
          <c:smooth val="0"/>
        </c:ser>
        <c:ser>
          <c:idx val="155"/>
          <c:order val="154"/>
          <c:extLst>
            <c:ext xmlns:c14="http://schemas.microsoft.com/office/drawing/2007/8/2/chart" uri="{6F2FDCE9-48DA-4B69-8628-5D25D57E5C99}">
              <c14:invertSolidFillFmt>
                <c14:spPr>
                  <a:solidFill>
                    <a:srgbClr val="000000"/>
                  </a:solidFill>
                </c14:spPr>
              </c14:invertSolidFillFmt>
            </c:ext>
          </c:extLst>
          <c:val>
            <c:numRef>
              <c:f>'ルーペ(グラフ）'!$E$164:$M$164</c:f>
            </c:numRef>
          </c:val>
          <c:smooth val="0"/>
        </c:ser>
        <c:ser>
          <c:idx val="156"/>
          <c:order val="155"/>
          <c:extLst>
            <c:ext xmlns:c14="http://schemas.microsoft.com/office/drawing/2007/8/2/chart" uri="{6F2FDCE9-48DA-4B69-8628-5D25D57E5C99}">
              <c14:invertSolidFillFmt>
                <c14:spPr>
                  <a:solidFill>
                    <a:srgbClr val="000000"/>
                  </a:solidFill>
                </c14:spPr>
              </c14:invertSolidFillFmt>
            </c:ext>
          </c:extLst>
          <c:val>
            <c:numRef>
              <c:f>'ルーペ(グラフ）'!$E$165:$M$165</c:f>
            </c:numRef>
          </c:val>
          <c:smooth val="0"/>
        </c:ser>
        <c:ser>
          <c:idx val="157"/>
          <c:order val="156"/>
          <c:extLst>
            <c:ext xmlns:c14="http://schemas.microsoft.com/office/drawing/2007/8/2/chart" uri="{6F2FDCE9-48DA-4B69-8628-5D25D57E5C99}">
              <c14:invertSolidFillFmt>
                <c14:spPr>
                  <a:solidFill>
                    <a:srgbClr val="000000"/>
                  </a:solidFill>
                </c14:spPr>
              </c14:invertSolidFillFmt>
            </c:ext>
          </c:extLst>
          <c:val>
            <c:numRef>
              <c:f>'ルーペ(グラフ）'!$E$166:$M$166</c:f>
            </c:numRef>
          </c:val>
          <c:smooth val="0"/>
        </c:ser>
        <c:ser>
          <c:idx val="15"/>
          <c:order val="157"/>
          <c:tx>
            <c:v>+10D</c:v>
          </c:tx>
          <c:extLst>
            <c:ext xmlns:c14="http://schemas.microsoft.com/office/drawing/2007/8/2/chart" uri="{6F2FDCE9-48DA-4B69-8628-5D25D57E5C99}">
              <c14:invertSolidFillFmt>
                <c14:spPr>
                  <a:solidFill>
                    <a:srgbClr val="000000"/>
                  </a:solidFill>
                </c14:spPr>
              </c14:invertSolidFillFmt>
            </c:ext>
          </c:extLst>
          <c:cat>
            <c:numRef>
              <c:f>'ルーペ(グラフ）'!$E$6:$M$6</c:f>
              <c:numCache/>
            </c:numRef>
          </c:cat>
          <c:val>
            <c:numRef>
              <c:f>'ルーペ(グラフ）'!$E$167:$M$167</c:f>
              <c:numCache/>
            </c:numRef>
          </c:val>
          <c:smooth val="0"/>
        </c:ser>
        <c:marker val="1"/>
        <c:axId val="10169857"/>
        <c:axId val="24419850"/>
      </c:lineChart>
      <c:catAx>
        <c:axId val="10169857"/>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眼とルーペの距離(m)</a:t>
                </a:r>
              </a:p>
            </c:rich>
          </c:tx>
          <c:layout>
            <c:manualLayout>
              <c:xMode val="factor"/>
              <c:yMode val="factor"/>
              <c:x val="0"/>
              <c:y val="0.0025"/>
            </c:manualLayout>
          </c:layout>
          <c:overlay val="0"/>
          <c:spPr>
            <a:noFill/>
            <a:ln>
              <a:noFill/>
            </a:ln>
          </c:spPr>
        </c:title>
        <c:delete val="0"/>
        <c:numFmt formatCode="General" sourceLinked="1"/>
        <c:majorTickMark val="in"/>
        <c:minorTickMark val="none"/>
        <c:tickLblPos val="nextTo"/>
        <c:crossAx val="24419850"/>
        <c:crosses val="autoZero"/>
        <c:auto val="1"/>
        <c:lblOffset val="100"/>
        <c:noMultiLvlLbl val="0"/>
      </c:catAx>
      <c:valAx>
        <c:axId val="24419850"/>
        <c:scaling>
          <c:orientation val="minMax"/>
        </c:scaling>
        <c:axPos val="l"/>
        <c:title>
          <c:tx>
            <c:rich>
              <a:bodyPr vert="horz" rot="-5400000" anchor="ctr"/>
              <a:lstStyle/>
              <a:p>
                <a:pPr algn="ctr">
                  <a:defRPr/>
                </a:pPr>
                <a:r>
                  <a:rPr lang="en-US" cap="none" sz="1100" b="0" i="0" u="none" baseline="0">
                    <a:latin typeface="ＭＳ Ｐゴシック"/>
                    <a:ea typeface="ＭＳ Ｐゴシック"/>
                    <a:cs typeface="ＭＳ Ｐゴシック"/>
                  </a:rPr>
                  <a:t>ルーペの屈折力(D)</a:t>
                </a:r>
              </a:p>
            </c:rich>
          </c:tx>
          <c:layout/>
          <c:overlay val="0"/>
          <c:spPr>
            <a:noFill/>
            <a:ln>
              <a:noFill/>
            </a:ln>
          </c:spPr>
        </c:title>
        <c:majorGridlines/>
        <c:delete val="0"/>
        <c:numFmt formatCode="General" sourceLinked="1"/>
        <c:majorTickMark val="in"/>
        <c:minorTickMark val="none"/>
        <c:tickLblPos val="nextTo"/>
        <c:crossAx val="10169857"/>
        <c:crossesAt val="1"/>
        <c:crossBetween val="between"/>
        <c:dispUnits/>
      </c:valAx>
      <c:spPr>
        <a:solidFill>
          <a:srgbClr val="C0C0C0"/>
        </a:solidFill>
        <a:ln w="12700">
          <a:solidFill>
            <a:srgbClr val="808080"/>
          </a:solidFill>
        </a:ln>
      </c:spPr>
    </c:plotArea>
    <c:legend>
      <c:legendPos val="r"/>
      <c:legendEntry>
        <c:idx val="1"/>
        <c:delete val="1"/>
      </c:legendEntry>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169</xdr:row>
      <xdr:rowOff>19050</xdr:rowOff>
    </xdr:from>
    <xdr:to>
      <xdr:col>7</xdr:col>
      <xdr:colOff>619125</xdr:colOff>
      <xdr:row>185</xdr:row>
      <xdr:rowOff>114300</xdr:rowOff>
    </xdr:to>
    <xdr:graphicFrame>
      <xdr:nvGraphicFramePr>
        <xdr:cNvPr id="1" name="Chart 3"/>
        <xdr:cNvGraphicFramePr/>
      </xdr:nvGraphicFramePr>
      <xdr:xfrm>
        <a:off x="676275" y="3105150"/>
        <a:ext cx="4743450" cy="2838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169</xdr:row>
      <xdr:rowOff>0</xdr:rowOff>
    </xdr:from>
    <xdr:to>
      <xdr:col>7</xdr:col>
      <xdr:colOff>476250</xdr:colOff>
      <xdr:row>185</xdr:row>
      <xdr:rowOff>38100</xdr:rowOff>
    </xdr:to>
    <xdr:graphicFrame>
      <xdr:nvGraphicFramePr>
        <xdr:cNvPr id="1" name="Chart 1"/>
        <xdr:cNvGraphicFramePr/>
      </xdr:nvGraphicFramePr>
      <xdr:xfrm>
        <a:off x="676275" y="3086100"/>
        <a:ext cx="4600575" cy="2781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M172"/>
  <sheetViews>
    <sheetView tabSelected="1" workbookViewId="0" topLeftCell="A1">
      <pane xSplit="1" ySplit="10" topLeftCell="B11" activePane="bottomRight" state="frozen"/>
      <selection pane="topLeft" activeCell="A1" sqref="A1"/>
      <selection pane="topRight" activeCell="B1" sqref="B1"/>
      <selection pane="bottomLeft" activeCell="A11" sqref="A11"/>
      <selection pane="bottomRight" activeCell="L5" sqref="L5"/>
    </sheetView>
  </sheetViews>
  <sheetFormatPr defaultColWidth="9.00390625" defaultRowHeight="13.5"/>
  <sheetData>
    <row r="1" spans="3:7" ht="18" thickBot="1">
      <c r="C1" s="35" t="s">
        <v>0</v>
      </c>
      <c r="D1" s="35"/>
      <c r="E1" s="9">
        <f>$B$3/$B$4</f>
        <v>10</v>
      </c>
      <c r="F1" s="43" t="s">
        <v>1</v>
      </c>
      <c r="G1" s="43"/>
    </row>
    <row r="2" spans="3:7" ht="14.25" thickBot="1">
      <c r="C2" s="6"/>
      <c r="D2" s="6"/>
      <c r="E2" s="7"/>
      <c r="F2" s="8"/>
      <c r="G2" s="8"/>
    </row>
    <row r="3" spans="1:6" ht="14.25" thickBot="1">
      <c r="A3" s="1" t="s">
        <v>2</v>
      </c>
      <c r="B3" s="19">
        <v>2</v>
      </c>
      <c r="D3" s="40" t="s">
        <v>7</v>
      </c>
      <c r="E3" s="41"/>
      <c r="F3" s="25">
        <v>0.3</v>
      </c>
    </row>
    <row r="4" spans="1:12" ht="14.25" thickBot="1">
      <c r="A4" s="3" t="s">
        <v>8</v>
      </c>
      <c r="B4" s="20">
        <v>0.2</v>
      </c>
      <c r="D4" s="42" t="s">
        <v>9</v>
      </c>
      <c r="E4" s="42"/>
      <c r="F4" s="42"/>
      <c r="G4" s="42"/>
      <c r="H4" s="42"/>
      <c r="I4" s="42"/>
      <c r="J4" s="42"/>
      <c r="K4" s="42"/>
      <c r="L4" s="42"/>
    </row>
    <row r="5" spans="1:12" ht="14.25" thickBot="1">
      <c r="A5" s="18"/>
      <c r="B5" s="18"/>
      <c r="D5" s="17"/>
      <c r="E5" s="17"/>
      <c r="F5" s="17"/>
      <c r="G5" s="17"/>
      <c r="H5" s="17"/>
      <c r="I5" s="17"/>
      <c r="J5" s="17"/>
      <c r="K5" s="17"/>
      <c r="L5" s="17"/>
    </row>
    <row r="6" spans="1:12" ht="13.5">
      <c r="A6" s="18"/>
      <c r="B6" s="18"/>
      <c r="D6" s="44" t="s">
        <v>10</v>
      </c>
      <c r="E6" s="45"/>
      <c r="F6" s="27">
        <v>0</v>
      </c>
      <c r="G6" s="45" t="s">
        <v>12</v>
      </c>
      <c r="H6" s="45"/>
      <c r="I6" s="51">
        <v>0</v>
      </c>
      <c r="J6" s="17"/>
      <c r="K6" s="17"/>
      <c r="L6" s="17"/>
    </row>
    <row r="7" spans="1:12" ht="14.25" thickBot="1">
      <c r="A7" s="18"/>
      <c r="B7" s="18"/>
      <c r="D7" s="46" t="s">
        <v>11</v>
      </c>
      <c r="E7" s="47"/>
      <c r="F7" s="28">
        <v>0</v>
      </c>
      <c r="G7" s="47" t="s">
        <v>13</v>
      </c>
      <c r="H7" s="47"/>
      <c r="I7" s="52">
        <v>0</v>
      </c>
      <c r="J7" s="17"/>
      <c r="K7" s="17"/>
      <c r="L7" s="17"/>
    </row>
    <row r="8" spans="1:12" ht="14.25" thickBot="1">
      <c r="A8" s="18"/>
      <c r="B8" s="18"/>
      <c r="E8" s="49" t="s">
        <v>14</v>
      </c>
      <c r="F8" s="50"/>
      <c r="G8" s="26">
        <f>(F6-I6)+(F7-I7)/2</f>
        <v>0</v>
      </c>
      <c r="H8" s="17"/>
      <c r="I8" s="17"/>
      <c r="J8" s="17"/>
      <c r="K8" s="17"/>
      <c r="L8" s="17"/>
    </row>
    <row r="9" ht="14.25" thickBot="1"/>
    <row r="10" spans="1:13" ht="13.5">
      <c r="A10" s="10" t="s">
        <v>4</v>
      </c>
      <c r="B10" s="37" t="s">
        <v>3</v>
      </c>
      <c r="C10" s="38"/>
      <c r="D10" s="39"/>
      <c r="E10" s="11">
        <v>0</v>
      </c>
      <c r="F10" s="11">
        <v>0.025</v>
      </c>
      <c r="G10" s="11">
        <v>0.05</v>
      </c>
      <c r="H10" s="11">
        <v>0.075</v>
      </c>
      <c r="I10" s="11">
        <v>0.1</v>
      </c>
      <c r="J10" s="11">
        <v>0.125</v>
      </c>
      <c r="K10" s="11">
        <v>0.15</v>
      </c>
      <c r="L10" s="11">
        <v>0.175</v>
      </c>
      <c r="M10" s="12">
        <v>0.2</v>
      </c>
    </row>
    <row r="11" spans="1:13" ht="15.75" customHeight="1">
      <c r="A11" s="36">
        <v>-10</v>
      </c>
      <c r="B11" s="29" t="s">
        <v>5</v>
      </c>
      <c r="C11" s="30"/>
      <c r="D11" s="31"/>
      <c r="E11" s="21">
        <f>($B$3+$A11*$B$4)/($B$4*(1+$E$10*$A11))</f>
        <v>0</v>
      </c>
      <c r="F11" s="21">
        <f>($B$3+$A11*$B$4)/($B$4*(1+$F$10*$A11))</f>
        <v>0</v>
      </c>
      <c r="G11" s="21">
        <f>($B$3+$A11*$B$4)/($B$4*(1+$G$10*$A11))</f>
        <v>0</v>
      </c>
      <c r="H11" s="21">
        <f>($B$3+$A11*$B$4)/($B$4*(1+$H$10*$A11))</f>
        <v>0</v>
      </c>
      <c r="I11" s="21" t="e">
        <f>($B$3+$A11*$B$4)/($B$4*(1+$I$10*$A11))</f>
        <v>#DIV/0!</v>
      </c>
      <c r="J11" s="21">
        <f>($B$3+$A11*$B$4)/($B$4*(1+$J$10*$A11))</f>
        <v>0</v>
      </c>
      <c r="K11" s="21">
        <f>($B$3+$A11*$B$4)/($B$4*(1+$K$10*$A11))</f>
        <v>0</v>
      </c>
      <c r="L11" s="21">
        <f aca="true" t="shared" si="0" ref="L11:L73">($B$3+$A11*$B$4)/($B$4*(1+$L$10*$A11))</f>
        <v>0</v>
      </c>
      <c r="M11" s="22">
        <f aca="true" t="shared" si="1" ref="M11:M73">($B$3+$A11*$B$4)/($B$4*(1+$M$10*$A11))</f>
        <v>0</v>
      </c>
    </row>
    <row r="12" spans="1:13" ht="14.25" thickBot="1">
      <c r="A12" s="36"/>
      <c r="B12" s="29" t="s">
        <v>6</v>
      </c>
      <c r="C12" s="30"/>
      <c r="D12" s="31"/>
      <c r="E12" s="23">
        <f aca="true" t="shared" si="2" ref="E12:E74">(1+E$10*$A11)/$E$1</f>
        <v>0.1</v>
      </c>
      <c r="F12" s="23">
        <f aca="true" t="shared" si="3" ref="F12:M12">(1+F$10*$A11)/$E$1</f>
        <v>0.075</v>
      </c>
      <c r="G12" s="23">
        <f t="shared" si="3"/>
        <v>0.05</v>
      </c>
      <c r="H12" s="23">
        <f t="shared" si="3"/>
        <v>0.025</v>
      </c>
      <c r="I12" s="23">
        <f t="shared" si="3"/>
        <v>0</v>
      </c>
      <c r="J12" s="23">
        <f t="shared" si="3"/>
        <v>-0.025</v>
      </c>
      <c r="K12" s="23">
        <f t="shared" si="3"/>
        <v>-0.05</v>
      </c>
      <c r="L12" s="23">
        <f t="shared" si="3"/>
        <v>-0.075</v>
      </c>
      <c r="M12" s="24">
        <f t="shared" si="3"/>
        <v>-0.1</v>
      </c>
    </row>
    <row r="13" spans="1:13" ht="13.5">
      <c r="A13" s="36">
        <v>-9.75</v>
      </c>
      <c r="B13" s="29" t="s">
        <v>5</v>
      </c>
      <c r="C13" s="30"/>
      <c r="D13" s="31"/>
      <c r="E13" s="21">
        <f>($B$3+$A13*$B$4)/($B$4*(1+$E$10*$A13))</f>
        <v>0.2499999999999991</v>
      </c>
      <c r="F13" s="21">
        <f>($B$3+$A13*$B$4)/($B$4*(1+$F$10*$A13))</f>
        <v>0.33057851239669306</v>
      </c>
      <c r="G13" s="21">
        <f>($B$3+$A13*$B$4)/($B$4*(1+$G$10*$A13))</f>
        <v>0.48780487804877876</v>
      </c>
      <c r="H13" s="21">
        <f>($B$3+$A13*$B$4)/($B$4*(1+$H$10*$A13))</f>
        <v>0.9302325581395313</v>
      </c>
      <c r="I13" s="21">
        <f>($B$3+$A13*$B$4)/($B$4*(1+$I$10*$A13))</f>
        <v>9.999999999999998</v>
      </c>
      <c r="J13" s="21">
        <f>($B$3+$A13*$B$4)/($B$4*(1+$J$10*$A13))</f>
        <v>-1.1428571428571388</v>
      </c>
      <c r="K13" s="21">
        <f>($B$3+$A13*$B$4)/($B$4*(1+$K$10*$A13))</f>
        <v>-0.5405405405405387</v>
      </c>
      <c r="L13" s="21">
        <f t="shared" si="0"/>
        <v>-0.3539823008849546</v>
      </c>
      <c r="M13" s="22">
        <f t="shared" si="1"/>
        <v>-0.2631578947368411</v>
      </c>
    </row>
    <row r="14" spans="1:13" ht="14.25" thickBot="1">
      <c r="A14" s="36"/>
      <c r="B14" s="29" t="s">
        <v>6</v>
      </c>
      <c r="C14" s="30"/>
      <c r="D14" s="31"/>
      <c r="E14" s="23">
        <f t="shared" si="2"/>
        <v>0.1</v>
      </c>
      <c r="F14" s="23">
        <f aca="true" t="shared" si="4" ref="F14:M14">(1+F$10*$A13)/$E$1</f>
        <v>0.075625</v>
      </c>
      <c r="G14" s="23">
        <f t="shared" si="4"/>
        <v>0.05125</v>
      </c>
      <c r="H14" s="23">
        <f t="shared" si="4"/>
        <v>0.026875000000000003</v>
      </c>
      <c r="I14" s="23">
        <f t="shared" si="4"/>
        <v>0.002499999999999991</v>
      </c>
      <c r="J14" s="23">
        <f t="shared" si="4"/>
        <v>-0.021875</v>
      </c>
      <c r="K14" s="23">
        <f t="shared" si="4"/>
        <v>-0.04624999999999999</v>
      </c>
      <c r="L14" s="23">
        <f t="shared" si="4"/>
        <v>-0.07062499999999998</v>
      </c>
      <c r="M14" s="24">
        <f t="shared" si="4"/>
        <v>-0.09500000000000001</v>
      </c>
    </row>
    <row r="15" spans="1:13" ht="13.5">
      <c r="A15" s="36">
        <v>-9.5</v>
      </c>
      <c r="B15" s="29" t="s">
        <v>5</v>
      </c>
      <c r="C15" s="30"/>
      <c r="D15" s="31"/>
      <c r="E15" s="21">
        <f>($B$3+$A15*$B$4)/($B$4*(1+$E$10*$A15))</f>
        <v>0.49999999999999933</v>
      </c>
      <c r="F15" s="21">
        <f>($B$3+$A15*$B$4)/($B$4*(1+$F$10*$A15))</f>
        <v>0.655737704918032</v>
      </c>
      <c r="G15" s="21">
        <f>($B$3+$A15*$B$4)/($B$4*(1+$G$10*$A15))</f>
        <v>0.9523809523809512</v>
      </c>
      <c r="H15" s="21">
        <f>($B$3+$A15*$B$4)/($B$4*(1+$H$10*$A15))</f>
        <v>1.7391304347826064</v>
      </c>
      <c r="I15" s="21">
        <f>($B$3+$A15*$B$4)/($B$4*(1+$I$10*$A15))</f>
        <v>9.999999999999998</v>
      </c>
      <c r="J15" s="21">
        <f>($B$3+$A15*$B$4)/($B$4*(1+$J$10*$A15))</f>
        <v>-2.6666666666666625</v>
      </c>
      <c r="K15" s="21">
        <f>($B$3+$A15*$B$4)/($B$4*(1+$K$10*$A15))</f>
        <v>-1.1764705882352924</v>
      </c>
      <c r="L15" s="21">
        <f t="shared" si="0"/>
        <v>-0.7547169811320746</v>
      </c>
      <c r="M15" s="22">
        <f t="shared" si="1"/>
        <v>-0.5555555555555547</v>
      </c>
    </row>
    <row r="16" spans="1:13" ht="14.25" thickBot="1">
      <c r="A16" s="36"/>
      <c r="B16" s="29" t="s">
        <v>6</v>
      </c>
      <c r="C16" s="30"/>
      <c r="D16" s="31"/>
      <c r="E16" s="23">
        <f t="shared" si="2"/>
        <v>0.1</v>
      </c>
      <c r="F16" s="23">
        <f aca="true" t="shared" si="5" ref="F16:M16">(1+F$10*$A15)/$E$1</f>
        <v>0.07625</v>
      </c>
      <c r="G16" s="23">
        <f t="shared" si="5"/>
        <v>0.05249999999999999</v>
      </c>
      <c r="H16" s="23">
        <f t="shared" si="5"/>
        <v>0.028749999999999998</v>
      </c>
      <c r="I16" s="23">
        <f t="shared" si="5"/>
        <v>0.004999999999999993</v>
      </c>
      <c r="J16" s="23">
        <f t="shared" si="5"/>
        <v>-0.01875</v>
      </c>
      <c r="K16" s="23">
        <f t="shared" si="5"/>
        <v>-0.0425</v>
      </c>
      <c r="L16" s="23">
        <f t="shared" si="5"/>
        <v>-0.06624999999999999</v>
      </c>
      <c r="M16" s="24">
        <f t="shared" si="5"/>
        <v>-0.09000000000000001</v>
      </c>
    </row>
    <row r="17" spans="1:13" ht="13.5">
      <c r="A17" s="36">
        <v>-9.25</v>
      </c>
      <c r="B17" s="29" t="s">
        <v>5</v>
      </c>
      <c r="C17" s="30"/>
      <c r="D17" s="31"/>
      <c r="E17" s="21">
        <f>($B$3+$A17*$B$4)/($B$4*(1+$E$10*$A17))</f>
        <v>0.7499999999999996</v>
      </c>
      <c r="F17" s="21">
        <f>($B$3+$A17*$B$4)/($B$4*(1+$F$10*$A17))</f>
        <v>0.9756097560975603</v>
      </c>
      <c r="G17" s="21">
        <f>($B$3+$A17*$B$4)/($B$4*(1+$G$10*$A17))</f>
        <v>1.3953488372093015</v>
      </c>
      <c r="H17" s="21">
        <f>($B$3+$A17*$B$4)/($B$4*(1+$H$10*$A17))</f>
        <v>2.448979591836733</v>
      </c>
      <c r="I17" s="21">
        <f>($B$3+$A17*$B$4)/($B$4*(1+$I$10*$A17))</f>
        <v>9.999999999999998</v>
      </c>
      <c r="J17" s="21">
        <f>($B$3+$A17*$B$4)/($B$4*(1+$J$10*$A17))</f>
        <v>-4.799999999999997</v>
      </c>
      <c r="K17" s="21">
        <f>($B$3+$A17*$B$4)/($B$4*(1+$K$10*$A17))</f>
        <v>-1.9354838709677409</v>
      </c>
      <c r="L17" s="21">
        <f t="shared" si="0"/>
        <v>-1.2121212121212115</v>
      </c>
      <c r="M17" s="22">
        <f t="shared" si="1"/>
        <v>-0.8823529411764699</v>
      </c>
    </row>
    <row r="18" spans="1:13" ht="14.25" thickBot="1">
      <c r="A18" s="36"/>
      <c r="B18" s="29" t="s">
        <v>6</v>
      </c>
      <c r="C18" s="30"/>
      <c r="D18" s="31"/>
      <c r="E18" s="23">
        <f t="shared" si="2"/>
        <v>0.1</v>
      </c>
      <c r="F18" s="23">
        <f aca="true" t="shared" si="6" ref="F18:M18">(1+F$10*$A17)/$E$1</f>
        <v>0.076875</v>
      </c>
      <c r="G18" s="23">
        <f t="shared" si="6"/>
        <v>0.05375</v>
      </c>
      <c r="H18" s="23">
        <f t="shared" si="6"/>
        <v>0.030625000000000003</v>
      </c>
      <c r="I18" s="23">
        <f t="shared" si="6"/>
        <v>0.007499999999999995</v>
      </c>
      <c r="J18" s="23">
        <f t="shared" si="6"/>
        <v>-0.015625</v>
      </c>
      <c r="K18" s="23">
        <f t="shared" si="6"/>
        <v>-0.03874999999999999</v>
      </c>
      <c r="L18" s="23">
        <f t="shared" si="6"/>
        <v>-0.06187499999999999</v>
      </c>
      <c r="M18" s="24">
        <f t="shared" si="6"/>
        <v>-0.085</v>
      </c>
    </row>
    <row r="19" spans="1:13" ht="13.5">
      <c r="A19" s="36">
        <v>-9</v>
      </c>
      <c r="B19" s="29" t="s">
        <v>5</v>
      </c>
      <c r="C19" s="30"/>
      <c r="D19" s="31"/>
      <c r="E19" s="21">
        <f>($B$3+$A19*$B$4)/($B$4*(1+$E$10*$A19))</f>
        <v>0.9999999999999998</v>
      </c>
      <c r="F19" s="21">
        <f>($B$3+$A19*$B$4)/($B$4*(1+$F$10*$A19))</f>
        <v>1.2903225806451608</v>
      </c>
      <c r="G19" s="21">
        <f>($B$3+$A19*$B$4)/($B$4*(1+$G$10*$A19))</f>
        <v>1.8181818181818175</v>
      </c>
      <c r="H19" s="21">
        <f>($B$3+$A19*$B$4)/($B$4*(1+$H$10*$A19))</f>
        <v>3.0769230769230753</v>
      </c>
      <c r="I19" s="21">
        <f>($B$3+$A19*$B$4)/($B$4*(1+$I$10*$A19))</f>
        <v>10</v>
      </c>
      <c r="J19" s="21">
        <f>($B$3+$A19*$B$4)/($B$4*(1+$J$10*$A19))</f>
        <v>-7.999999999999998</v>
      </c>
      <c r="K19" s="21">
        <f>($B$3+$A19*$B$4)/($B$4*(1+$K$10*$A19))</f>
        <v>-2.857142857142857</v>
      </c>
      <c r="L19" s="21">
        <f t="shared" si="0"/>
        <v>-1.7391304347826084</v>
      </c>
      <c r="M19" s="22">
        <f t="shared" si="1"/>
        <v>-1.2499999999999996</v>
      </c>
    </row>
    <row r="20" spans="1:13" ht="14.25" thickBot="1">
      <c r="A20" s="36"/>
      <c r="B20" s="29" t="s">
        <v>6</v>
      </c>
      <c r="C20" s="30"/>
      <c r="D20" s="31"/>
      <c r="E20" s="23">
        <f t="shared" si="2"/>
        <v>0.1</v>
      </c>
      <c r="F20" s="23">
        <f aca="true" t="shared" si="7" ref="F20:M20">(1+F$10*$A19)/$E$1</f>
        <v>0.0775</v>
      </c>
      <c r="G20" s="23">
        <f t="shared" si="7"/>
        <v>0.05500000000000001</v>
      </c>
      <c r="H20" s="23">
        <f t="shared" si="7"/>
        <v>0.03250000000000001</v>
      </c>
      <c r="I20" s="23">
        <f t="shared" si="7"/>
        <v>0.009999999999999998</v>
      </c>
      <c r="J20" s="23">
        <f t="shared" si="7"/>
        <v>-0.0125</v>
      </c>
      <c r="K20" s="23">
        <f t="shared" si="7"/>
        <v>-0.03499999999999999</v>
      </c>
      <c r="L20" s="23">
        <f t="shared" si="7"/>
        <v>-0.057499999999999996</v>
      </c>
      <c r="M20" s="24">
        <f t="shared" si="7"/>
        <v>-0.08</v>
      </c>
    </row>
    <row r="21" spans="1:13" ht="13.5">
      <c r="A21" s="36">
        <v>-8.75</v>
      </c>
      <c r="B21" s="29" t="s">
        <v>5</v>
      </c>
      <c r="C21" s="30"/>
      <c r="D21" s="31"/>
      <c r="E21" s="21">
        <f>($B$3+$A21*$B$4)/($B$4*(1+$E$10*$A21))</f>
        <v>1.25</v>
      </c>
      <c r="F21" s="21">
        <f>($B$3+$A21*$B$4)/($B$4*(1+$F$10*$A21))</f>
        <v>1.6</v>
      </c>
      <c r="G21" s="21">
        <f>($B$3+$A21*$B$4)/($B$4*(1+$G$10*$A21))</f>
        <v>2.2222222222222223</v>
      </c>
      <c r="H21" s="21">
        <f>($B$3+$A21*$B$4)/($B$4*(1+$H$10*$A21))</f>
        <v>3.6363636363636362</v>
      </c>
      <c r="I21" s="21">
        <f>($B$3+$A21*$B$4)/($B$4*(1+$I$10*$A21))</f>
        <v>10</v>
      </c>
      <c r="J21" s="21">
        <f>($B$3+$A21*$B$4)/($B$4*(1+$J$10*$A21))</f>
        <v>-13.333333333333332</v>
      </c>
      <c r="K21" s="21">
        <f>($B$3+$A21*$B$4)/($B$4*(1+$K$10*$A21))</f>
        <v>-4</v>
      </c>
      <c r="L21" s="21">
        <f t="shared" si="0"/>
        <v>-2.352941176470588</v>
      </c>
      <c r="M21" s="22">
        <f t="shared" si="1"/>
        <v>-1.6666666666666665</v>
      </c>
    </row>
    <row r="22" spans="1:13" ht="14.25" thickBot="1">
      <c r="A22" s="36"/>
      <c r="B22" s="29" t="s">
        <v>6</v>
      </c>
      <c r="C22" s="30"/>
      <c r="D22" s="31"/>
      <c r="E22" s="23">
        <f t="shared" si="2"/>
        <v>0.1</v>
      </c>
      <c r="F22" s="23">
        <f aca="true" t="shared" si="8" ref="F22:M22">(1+F$10*$A21)/$E$1</f>
        <v>0.078125</v>
      </c>
      <c r="G22" s="23">
        <f t="shared" si="8"/>
        <v>0.05625</v>
      </c>
      <c r="H22" s="23">
        <f t="shared" si="8"/>
        <v>0.034375</v>
      </c>
      <c r="I22" s="23">
        <f t="shared" si="8"/>
        <v>0.0125</v>
      </c>
      <c r="J22" s="23">
        <f t="shared" si="8"/>
        <v>-0.009375</v>
      </c>
      <c r="K22" s="23">
        <f t="shared" si="8"/>
        <v>-0.03125</v>
      </c>
      <c r="L22" s="23">
        <f t="shared" si="8"/>
        <v>-0.053125</v>
      </c>
      <c r="M22" s="24">
        <f t="shared" si="8"/>
        <v>-0.075</v>
      </c>
    </row>
    <row r="23" spans="1:13" ht="13.5">
      <c r="A23" s="36">
        <v>-8.5</v>
      </c>
      <c r="B23" s="29" t="s">
        <v>5</v>
      </c>
      <c r="C23" s="30"/>
      <c r="D23" s="31"/>
      <c r="E23" s="21">
        <f>($B$3+$A23*$B$4)/($B$4*(1+$E$10*$A23))</f>
        <v>1.4999999999999991</v>
      </c>
      <c r="F23" s="21">
        <f>($B$3+$A23*$B$4)/($B$4*(1+$F$10*$A23))</f>
        <v>1.9047619047619035</v>
      </c>
      <c r="G23" s="21">
        <f>($B$3+$A23*$B$4)/($B$4*(1+$G$10*$A23))</f>
        <v>2.6086956521739117</v>
      </c>
      <c r="H23" s="21">
        <f>($B$3+$A23*$B$4)/($B$4*(1+$H$10*$A23))</f>
        <v>4.137931034482755</v>
      </c>
      <c r="I23" s="21">
        <f>($B$3+$A23*$B$4)/($B$4*(1+$I$10*$A23))</f>
        <v>9.999999999999998</v>
      </c>
      <c r="J23" s="21">
        <f>($B$3+$A23*$B$4)/($B$4*(1+$J$10*$A23))</f>
        <v>-23.999999999999986</v>
      </c>
      <c r="K23" s="21">
        <f>($B$3+$A23*$B$4)/($B$4*(1+$K$10*$A23))</f>
        <v>-5.454545454545452</v>
      </c>
      <c r="L23" s="21">
        <f t="shared" si="0"/>
        <v>-3.0769230769230758</v>
      </c>
      <c r="M23" s="22">
        <f t="shared" si="1"/>
        <v>-2.142857142857141</v>
      </c>
    </row>
    <row r="24" spans="1:13" ht="14.25" thickBot="1">
      <c r="A24" s="36"/>
      <c r="B24" s="29" t="s">
        <v>6</v>
      </c>
      <c r="C24" s="30"/>
      <c r="D24" s="31"/>
      <c r="E24" s="23">
        <f t="shared" si="2"/>
        <v>0.1</v>
      </c>
      <c r="F24" s="23">
        <f aca="true" t="shared" si="9" ref="F24:M24">(1+F$10*$A23)/$E$1</f>
        <v>0.07875</v>
      </c>
      <c r="G24" s="23">
        <f t="shared" si="9"/>
        <v>0.057499999999999996</v>
      </c>
      <c r="H24" s="23">
        <f t="shared" si="9"/>
        <v>0.036250000000000004</v>
      </c>
      <c r="I24" s="23">
        <f t="shared" si="9"/>
        <v>0.01499999999999999</v>
      </c>
      <c r="J24" s="23">
        <f t="shared" si="9"/>
        <v>-0.00625</v>
      </c>
      <c r="K24" s="23">
        <f t="shared" si="9"/>
        <v>-0.02749999999999999</v>
      </c>
      <c r="L24" s="23">
        <f t="shared" si="9"/>
        <v>-0.04874999999999998</v>
      </c>
      <c r="M24" s="24">
        <f t="shared" si="9"/>
        <v>-0.07000000000000002</v>
      </c>
    </row>
    <row r="25" spans="1:13" ht="13.5">
      <c r="A25" s="36">
        <v>-8.25</v>
      </c>
      <c r="B25" s="29" t="s">
        <v>5</v>
      </c>
      <c r="C25" s="30"/>
      <c r="D25" s="31"/>
      <c r="E25" s="21">
        <f>($B$3+$A25*$B$4)/($B$4*(1+$E$10*$A25))</f>
        <v>1.7499999999999993</v>
      </c>
      <c r="F25" s="21">
        <f>($B$3+$A25*$B$4)/($B$4*(1+$F$10*$A25))</f>
        <v>2.204724409448818</v>
      </c>
      <c r="G25" s="21">
        <f>($B$3+$A25*$B$4)/($B$4*(1+$G$10*$A25))</f>
        <v>2.978723404255318</v>
      </c>
      <c r="H25" s="21">
        <f>($B$3+$A25*$B$4)/($B$4*(1+$H$10*$A25))</f>
        <v>4.5901639344262275</v>
      </c>
      <c r="I25" s="21">
        <f>($B$3+$A25*$B$4)/($B$4*(1+$I$10*$A25))</f>
        <v>10</v>
      </c>
      <c r="J25" s="21">
        <f>($B$3+$A25*$B$4)/($B$4*(1+$J$10*$A25))</f>
        <v>-55.99999999999998</v>
      </c>
      <c r="K25" s="21">
        <f>($B$3+$A25*$B$4)/($B$4*(1+$K$10*$A25))</f>
        <v>-7.368421052631574</v>
      </c>
      <c r="L25" s="21">
        <f t="shared" si="0"/>
        <v>-3.943661971830985</v>
      </c>
      <c r="M25" s="22">
        <f t="shared" si="1"/>
        <v>-2.6923076923076907</v>
      </c>
    </row>
    <row r="26" spans="1:13" ht="14.25" thickBot="1">
      <c r="A26" s="36"/>
      <c r="B26" s="29" t="s">
        <v>6</v>
      </c>
      <c r="C26" s="30"/>
      <c r="D26" s="31"/>
      <c r="E26" s="23">
        <f t="shared" si="2"/>
        <v>0.1</v>
      </c>
      <c r="F26" s="23">
        <f aca="true" t="shared" si="10" ref="F26:M26">(1+F$10*$A25)/$E$1</f>
        <v>0.079375</v>
      </c>
      <c r="G26" s="23">
        <f t="shared" si="10"/>
        <v>0.05874999999999999</v>
      </c>
      <c r="H26" s="23">
        <f t="shared" si="10"/>
        <v>0.038125</v>
      </c>
      <c r="I26" s="23">
        <f t="shared" si="10"/>
        <v>0.017499999999999995</v>
      </c>
      <c r="J26" s="23">
        <f t="shared" si="10"/>
        <v>-0.003125</v>
      </c>
      <c r="K26" s="23">
        <f t="shared" si="10"/>
        <v>-0.023750000000000004</v>
      </c>
      <c r="L26" s="23">
        <f t="shared" si="10"/>
        <v>-0.044374999999999984</v>
      </c>
      <c r="M26" s="24">
        <f t="shared" si="10"/>
        <v>-0.06500000000000002</v>
      </c>
    </row>
    <row r="27" spans="1:13" ht="13.5">
      <c r="A27" s="36">
        <v>-8</v>
      </c>
      <c r="B27" s="29" t="s">
        <v>5</v>
      </c>
      <c r="C27" s="30"/>
      <c r="D27" s="31"/>
      <c r="E27" s="21">
        <f>($B$3+$A27*$B$4)/($B$4*(1+$E$10*$A27))</f>
        <v>1.9999999999999996</v>
      </c>
      <c r="F27" s="21">
        <f>($B$3+$A27*$B$4)/($B$4*(1+$F$10*$A27))</f>
        <v>2.499999999999999</v>
      </c>
      <c r="G27" s="21">
        <f>($B$3+$A27*$B$4)/($B$4*(1+$G$10*$A27))</f>
        <v>3.3333333333333326</v>
      </c>
      <c r="H27" s="21">
        <f>($B$3+$A27*$B$4)/($B$4*(1+$H$10*$A27))</f>
        <v>4.999999999999998</v>
      </c>
      <c r="I27" s="21">
        <f>($B$3+$A27*$B$4)/($B$4*(1+$I$10*$A27))</f>
        <v>10</v>
      </c>
      <c r="J27" s="21" t="e">
        <f>($B$3+$A27*$B$4)/($B$4*(1+$J$10*$A27))</f>
        <v>#DIV/0!</v>
      </c>
      <c r="K27" s="21">
        <f>($B$3+$A27*$B$4)/($B$4*(1+$K$10*$A27))</f>
        <v>-10</v>
      </c>
      <c r="L27" s="21">
        <f t="shared" si="0"/>
        <v>-5</v>
      </c>
      <c r="M27" s="22">
        <f t="shared" si="1"/>
        <v>-3.333333333333332</v>
      </c>
    </row>
    <row r="28" spans="1:13" ht="14.25" thickBot="1">
      <c r="A28" s="36"/>
      <c r="B28" s="29" t="s">
        <v>6</v>
      </c>
      <c r="C28" s="30"/>
      <c r="D28" s="31"/>
      <c r="E28" s="23">
        <f t="shared" si="2"/>
        <v>0.1</v>
      </c>
      <c r="F28" s="23">
        <f aca="true" t="shared" si="11" ref="F28:M28">(1+F$10*$A27)/$E$1</f>
        <v>0.08</v>
      </c>
      <c r="G28" s="23">
        <f t="shared" si="11"/>
        <v>0.06</v>
      </c>
      <c r="H28" s="23">
        <f t="shared" si="11"/>
        <v>0.04</v>
      </c>
      <c r="I28" s="23">
        <f t="shared" si="11"/>
        <v>0.019999999999999997</v>
      </c>
      <c r="J28" s="23">
        <f t="shared" si="11"/>
        <v>0</v>
      </c>
      <c r="K28" s="23">
        <f t="shared" si="11"/>
        <v>-0.019999999999999997</v>
      </c>
      <c r="L28" s="23">
        <f t="shared" si="11"/>
        <v>-0.039999999999999994</v>
      </c>
      <c r="M28" s="24">
        <f t="shared" si="11"/>
        <v>-0.06000000000000001</v>
      </c>
    </row>
    <row r="29" spans="1:13" ht="13.5">
      <c r="A29" s="36">
        <v>-7.75</v>
      </c>
      <c r="B29" s="29" t="s">
        <v>5</v>
      </c>
      <c r="C29" s="30"/>
      <c r="D29" s="31"/>
      <c r="E29" s="21">
        <f>($B$3+$A29*$B$4)/($B$4*(1+$E$10*$A29))</f>
        <v>2.2499999999999996</v>
      </c>
      <c r="F29" s="21">
        <f>($B$3+$A29*$B$4)/($B$4*(1+$F$10*$A29))</f>
        <v>2.7906976744186043</v>
      </c>
      <c r="G29" s="21">
        <f>($B$3+$A29*$B$4)/($B$4*(1+$G$10*$A29))</f>
        <v>3.6734693877551012</v>
      </c>
      <c r="H29" s="21">
        <f>($B$3+$A29*$B$4)/($B$4*(1+$H$10*$A29))</f>
        <v>5.373134328358208</v>
      </c>
      <c r="I29" s="21">
        <f>($B$3+$A29*$B$4)/($B$4*(1+$I$10*$A29))</f>
        <v>10</v>
      </c>
      <c r="J29" s="21">
        <f>($B$3+$A29*$B$4)/($B$4*(1+$J$10*$A29))</f>
        <v>71.99999999999999</v>
      </c>
      <c r="K29" s="21">
        <f>($B$3+$A29*$B$4)/($B$4*(1+$K$10*$A29))</f>
        <v>-13.846153846153856</v>
      </c>
      <c r="L29" s="21">
        <f t="shared" si="0"/>
        <v>-6.315789473684211</v>
      </c>
      <c r="M29" s="22">
        <f t="shared" si="1"/>
        <v>-4.09090909090909</v>
      </c>
    </row>
    <row r="30" spans="1:13" ht="14.25" thickBot="1">
      <c r="A30" s="36"/>
      <c r="B30" s="29" t="s">
        <v>6</v>
      </c>
      <c r="C30" s="30"/>
      <c r="D30" s="31"/>
      <c r="E30" s="23">
        <f t="shared" si="2"/>
        <v>0.1</v>
      </c>
      <c r="F30" s="23">
        <f aca="true" t="shared" si="12" ref="F30:M30">(1+F$10*$A29)/$E$1</f>
        <v>0.080625</v>
      </c>
      <c r="G30" s="23">
        <f t="shared" si="12"/>
        <v>0.061250000000000006</v>
      </c>
      <c r="H30" s="23">
        <f t="shared" si="12"/>
        <v>0.04187500000000001</v>
      </c>
      <c r="I30" s="23">
        <f t="shared" si="12"/>
        <v>0.0225</v>
      </c>
      <c r="J30" s="23">
        <f t="shared" si="12"/>
        <v>0.003125</v>
      </c>
      <c r="K30" s="23">
        <f t="shared" si="12"/>
        <v>-0.016249999999999987</v>
      </c>
      <c r="L30" s="23">
        <f t="shared" si="12"/>
        <v>-0.035625</v>
      </c>
      <c r="M30" s="24">
        <f t="shared" si="12"/>
        <v>-0.05500000000000001</v>
      </c>
    </row>
    <row r="31" spans="1:13" ht="13.5">
      <c r="A31" s="36">
        <v>-7.5</v>
      </c>
      <c r="B31" s="29" t="s">
        <v>5</v>
      </c>
      <c r="C31" s="30"/>
      <c r="D31" s="31"/>
      <c r="E31" s="21">
        <f>($B$3+$A31*$B$4)/($B$4*(1+$E$10*$A31))</f>
        <v>2.5</v>
      </c>
      <c r="F31" s="21">
        <f>($B$3+$A31*$B$4)/($B$4*(1+$F$10*$A31))</f>
        <v>3.0769230769230766</v>
      </c>
      <c r="G31" s="21">
        <f>($B$3+$A31*$B$4)/($B$4*(1+$G$10*$A31))</f>
        <v>4</v>
      </c>
      <c r="H31" s="21">
        <f>($B$3+$A31*$B$4)/($B$4*(1+$H$10*$A31))</f>
        <v>5.7142857142857135</v>
      </c>
      <c r="I31" s="21">
        <f>($B$3+$A31*$B$4)/($B$4*(1+$I$10*$A31))</f>
        <v>10</v>
      </c>
      <c r="J31" s="21">
        <f>($B$3+$A31*$B$4)/($B$4*(1+$J$10*$A31))</f>
        <v>40</v>
      </c>
      <c r="K31" s="21">
        <f>($B$3+$A31*$B$4)/($B$4*(1+$K$10*$A31))</f>
        <v>-20</v>
      </c>
      <c r="L31" s="21">
        <f t="shared" si="0"/>
        <v>-8</v>
      </c>
      <c r="M31" s="22">
        <f t="shared" si="1"/>
        <v>-5</v>
      </c>
    </row>
    <row r="32" spans="1:13" ht="14.25" thickBot="1">
      <c r="A32" s="36"/>
      <c r="B32" s="29" t="s">
        <v>6</v>
      </c>
      <c r="C32" s="30"/>
      <c r="D32" s="31"/>
      <c r="E32" s="23">
        <f t="shared" si="2"/>
        <v>0.1</v>
      </c>
      <c r="F32" s="23">
        <f aca="true" t="shared" si="13" ref="F32:M32">(1+F$10*$A31)/$E$1</f>
        <v>0.08125</v>
      </c>
      <c r="G32" s="23">
        <f t="shared" si="13"/>
        <v>0.0625</v>
      </c>
      <c r="H32" s="23">
        <f t="shared" si="13"/>
        <v>0.04375</v>
      </c>
      <c r="I32" s="23">
        <f t="shared" si="13"/>
        <v>0.025</v>
      </c>
      <c r="J32" s="23">
        <f t="shared" si="13"/>
        <v>0.00625</v>
      </c>
      <c r="K32" s="23">
        <f t="shared" si="13"/>
        <v>-0.0125</v>
      </c>
      <c r="L32" s="23">
        <f t="shared" si="13"/>
        <v>-0.03125</v>
      </c>
      <c r="M32" s="24">
        <f t="shared" si="13"/>
        <v>-0.05</v>
      </c>
    </row>
    <row r="33" spans="1:13" ht="13.5">
      <c r="A33" s="36">
        <v>-7.25</v>
      </c>
      <c r="B33" s="29" t="s">
        <v>5</v>
      </c>
      <c r="C33" s="30"/>
      <c r="D33" s="31"/>
      <c r="E33" s="21">
        <f>($B$3+$A33*$B$4)/($B$4*(1+$E$10*$A33))</f>
        <v>2.749999999999999</v>
      </c>
      <c r="F33" s="21">
        <f>($B$3+$A33*$B$4)/($B$4*(1+$F$10*$A33))</f>
        <v>3.3587786259541974</v>
      </c>
      <c r="G33" s="21">
        <f>($B$3+$A33*$B$4)/($B$4*(1+$G$10*$A33))</f>
        <v>4.313725490196077</v>
      </c>
      <c r="H33" s="21">
        <f>($B$3+$A33*$B$4)/($B$4*(1+$H$10*$A33))</f>
        <v>6.02739726027397</v>
      </c>
      <c r="I33" s="21">
        <f>($B$3+$A33*$B$4)/($B$4*(1+$I$10*$A33))</f>
        <v>10</v>
      </c>
      <c r="J33" s="21">
        <f>($B$3+$A33*$B$4)/($B$4*(1+$J$10*$A33))</f>
        <v>29.333333333333318</v>
      </c>
      <c r="K33" s="21">
        <f>($B$3+$A33*$B$4)/($B$4*(1+$K$10*$A33))</f>
        <v>-31.428571428571445</v>
      </c>
      <c r="L33" s="21">
        <f t="shared" si="0"/>
        <v>-10.232558139534888</v>
      </c>
      <c r="M33" s="22">
        <f t="shared" si="1"/>
        <v>-6.111111111111106</v>
      </c>
    </row>
    <row r="34" spans="1:13" ht="14.25" thickBot="1">
      <c r="A34" s="36"/>
      <c r="B34" s="29" t="s">
        <v>6</v>
      </c>
      <c r="C34" s="30"/>
      <c r="D34" s="31"/>
      <c r="E34" s="23">
        <f t="shared" si="2"/>
        <v>0.1</v>
      </c>
      <c r="F34" s="23">
        <f aca="true" t="shared" si="14" ref="F34:M34">(1+F$10*$A33)/$E$1</f>
        <v>0.081875</v>
      </c>
      <c r="G34" s="23">
        <f t="shared" si="14"/>
        <v>0.06375</v>
      </c>
      <c r="H34" s="23">
        <f t="shared" si="14"/>
        <v>0.045625000000000006</v>
      </c>
      <c r="I34" s="23">
        <f t="shared" si="14"/>
        <v>0.02749999999999999</v>
      </c>
      <c r="J34" s="23">
        <f t="shared" si="14"/>
        <v>0.009375</v>
      </c>
      <c r="K34" s="23">
        <f t="shared" si="14"/>
        <v>-0.00874999999999999</v>
      </c>
      <c r="L34" s="23">
        <f t="shared" si="14"/>
        <v>-0.026874999999999982</v>
      </c>
      <c r="M34" s="24">
        <f t="shared" si="14"/>
        <v>-0.04500000000000002</v>
      </c>
    </row>
    <row r="35" spans="1:13" ht="13.5">
      <c r="A35" s="36">
        <v>-7</v>
      </c>
      <c r="B35" s="29" t="s">
        <v>5</v>
      </c>
      <c r="C35" s="30"/>
      <c r="D35" s="31"/>
      <c r="E35" s="21">
        <f>($B$3+$A35*$B$4)/($B$4*(1+$E$10*$A35))</f>
        <v>2.999999999999999</v>
      </c>
      <c r="F35" s="21">
        <f>($B$3+$A35*$B$4)/($B$4*(1+$F$10*$A35))</f>
        <v>3.6363636363636354</v>
      </c>
      <c r="G35" s="21">
        <f>($B$3+$A35*$B$4)/($B$4*(1+$G$10*$A35))</f>
        <v>4.615384615384615</v>
      </c>
      <c r="H35" s="21">
        <f>($B$3+$A35*$B$4)/($B$4*(1+$H$10*$A35))</f>
        <v>6.315789473684209</v>
      </c>
      <c r="I35" s="21">
        <f>($B$3+$A35*$B$4)/($B$4*(1+$I$10*$A35))</f>
        <v>10</v>
      </c>
      <c r="J35" s="21">
        <f>($B$3+$A35*$B$4)/($B$4*(1+$J$10*$A35))</f>
        <v>23.999999999999993</v>
      </c>
      <c r="K35" s="21">
        <f>($B$3+$A35*$B$4)/($B$4*(1+$K$10*$A35))</f>
        <v>-59.999999999999936</v>
      </c>
      <c r="L35" s="21">
        <f t="shared" si="0"/>
        <v>-13.333333333333337</v>
      </c>
      <c r="M35" s="22">
        <f t="shared" si="1"/>
        <v>-7.499999999999996</v>
      </c>
    </row>
    <row r="36" spans="1:13" ht="14.25" thickBot="1">
      <c r="A36" s="36"/>
      <c r="B36" s="29" t="s">
        <v>6</v>
      </c>
      <c r="C36" s="30"/>
      <c r="D36" s="31"/>
      <c r="E36" s="23">
        <f t="shared" si="2"/>
        <v>0.1</v>
      </c>
      <c r="F36" s="23">
        <f aca="true" t="shared" si="15" ref="F36:M36">(1+F$10*$A35)/$E$1</f>
        <v>0.08249999999999999</v>
      </c>
      <c r="G36" s="23">
        <f t="shared" si="15"/>
        <v>0.06499999999999999</v>
      </c>
      <c r="H36" s="23">
        <f t="shared" si="15"/>
        <v>0.0475</v>
      </c>
      <c r="I36" s="23">
        <f t="shared" si="15"/>
        <v>0.029999999999999992</v>
      </c>
      <c r="J36" s="23">
        <f t="shared" si="15"/>
        <v>0.0125</v>
      </c>
      <c r="K36" s="23">
        <f t="shared" si="15"/>
        <v>-0.0050000000000000044</v>
      </c>
      <c r="L36" s="23">
        <f t="shared" si="15"/>
        <v>-0.022499999999999985</v>
      </c>
      <c r="M36" s="24">
        <f t="shared" si="15"/>
        <v>-0.040000000000000015</v>
      </c>
    </row>
    <row r="37" spans="1:13" ht="13.5">
      <c r="A37" s="36">
        <v>-6.75</v>
      </c>
      <c r="B37" s="29" t="s">
        <v>5</v>
      </c>
      <c r="C37" s="30"/>
      <c r="D37" s="31"/>
      <c r="E37" s="21">
        <f>($B$3+$A37*$B$4)/($B$4*(1+$E$10*$A37))</f>
        <v>3.2499999999999996</v>
      </c>
      <c r="F37" s="21">
        <f>($B$3+$A37*$B$4)/($B$4*(1+$F$10*$A37))</f>
        <v>3.909774436090225</v>
      </c>
      <c r="G37" s="21">
        <f>($B$3+$A37*$B$4)/($B$4*(1+$G$10*$A37))</f>
        <v>4.9056603773584895</v>
      </c>
      <c r="H37" s="21">
        <f>($B$3+$A37*$B$4)/($B$4*(1+$H$10*$A37))</f>
        <v>6.582278481012657</v>
      </c>
      <c r="I37" s="21">
        <f>($B$3+$A37*$B$4)/($B$4*(1+$I$10*$A37))</f>
        <v>10</v>
      </c>
      <c r="J37" s="21">
        <f>($B$3+$A37*$B$4)/($B$4*(1+$J$10*$A37))</f>
        <v>20.799999999999997</v>
      </c>
      <c r="K37" s="21">
        <f>($B$3+$A37*$B$4)/($B$4*(1+$K$10*$A37))</f>
        <v>-260.00000000000085</v>
      </c>
      <c r="L37" s="21">
        <f t="shared" si="0"/>
        <v>-17.931034482758626</v>
      </c>
      <c r="M37" s="22">
        <f t="shared" si="1"/>
        <v>-9.285714285714281</v>
      </c>
    </row>
    <row r="38" spans="1:13" ht="14.25" thickBot="1">
      <c r="A38" s="36"/>
      <c r="B38" s="29" t="s">
        <v>6</v>
      </c>
      <c r="C38" s="30"/>
      <c r="D38" s="31"/>
      <c r="E38" s="23">
        <f t="shared" si="2"/>
        <v>0.1</v>
      </c>
      <c r="F38" s="23">
        <f aca="true" t="shared" si="16" ref="F38:M38">(1+F$10*$A37)/$E$1</f>
        <v>0.083125</v>
      </c>
      <c r="G38" s="23">
        <f t="shared" si="16"/>
        <v>0.06625</v>
      </c>
      <c r="H38" s="23">
        <f t="shared" si="16"/>
        <v>0.049375</v>
      </c>
      <c r="I38" s="23">
        <f t="shared" si="16"/>
        <v>0.032499999999999994</v>
      </c>
      <c r="J38" s="23">
        <f t="shared" si="16"/>
        <v>0.015625</v>
      </c>
      <c r="K38" s="23">
        <f t="shared" si="16"/>
        <v>-0.0012499999999999955</v>
      </c>
      <c r="L38" s="23">
        <f t="shared" si="16"/>
        <v>-0.018124999999999992</v>
      </c>
      <c r="M38" s="24">
        <f t="shared" si="16"/>
        <v>-0.03500000000000001</v>
      </c>
    </row>
    <row r="39" spans="1:13" ht="13.5">
      <c r="A39" s="36">
        <v>-6.5</v>
      </c>
      <c r="B39" s="29" t="s">
        <v>5</v>
      </c>
      <c r="C39" s="30"/>
      <c r="D39" s="31"/>
      <c r="E39" s="21">
        <f>($B$3+$A39*$B$4)/($B$4*(1+$E$10*$A39))</f>
        <v>3.4999999999999996</v>
      </c>
      <c r="F39" s="21">
        <f>($B$3+$A39*$B$4)/($B$4*(1+$F$10*$A39))</f>
        <v>4.17910447761194</v>
      </c>
      <c r="G39" s="21">
        <f>($B$3+$A39*$B$4)/($B$4*(1+$G$10*$A39))</f>
        <v>5.185185185185184</v>
      </c>
      <c r="H39" s="21">
        <f>($B$3+$A39*$B$4)/($B$4*(1+$H$10*$A39))</f>
        <v>6.829268292682927</v>
      </c>
      <c r="I39" s="21">
        <f>($B$3+$A39*$B$4)/($B$4*(1+$I$10*$A39))</f>
        <v>10</v>
      </c>
      <c r="J39" s="21">
        <f>($B$3+$A39*$B$4)/($B$4*(1+$J$10*$A39))</f>
        <v>18.666666666666664</v>
      </c>
      <c r="K39" s="21">
        <f>($B$3+$A39*$B$4)/($B$4*(1+$K$10*$A39))</f>
        <v>139.99999999999986</v>
      </c>
      <c r="L39" s="21">
        <f t="shared" si="0"/>
        <v>-25.45454545454546</v>
      </c>
      <c r="M39" s="22">
        <f t="shared" si="1"/>
        <v>-11.666666666666664</v>
      </c>
    </row>
    <row r="40" spans="1:13" ht="14.25" thickBot="1">
      <c r="A40" s="36"/>
      <c r="B40" s="29" t="s">
        <v>6</v>
      </c>
      <c r="C40" s="30"/>
      <c r="D40" s="31"/>
      <c r="E40" s="23">
        <f t="shared" si="2"/>
        <v>0.1</v>
      </c>
      <c r="F40" s="23">
        <f aca="true" t="shared" si="17" ref="F40:M40">(1+F$10*$A39)/$E$1</f>
        <v>0.08375</v>
      </c>
      <c r="G40" s="23">
        <f t="shared" si="17"/>
        <v>0.0675</v>
      </c>
      <c r="H40" s="23">
        <f t="shared" si="17"/>
        <v>0.05125</v>
      </c>
      <c r="I40" s="23">
        <f t="shared" si="17"/>
        <v>0.034999999999999996</v>
      </c>
      <c r="J40" s="23">
        <f t="shared" si="17"/>
        <v>0.01875</v>
      </c>
      <c r="K40" s="23">
        <f t="shared" si="17"/>
        <v>0.0025000000000000022</v>
      </c>
      <c r="L40" s="23">
        <f t="shared" si="17"/>
        <v>-0.013749999999999995</v>
      </c>
      <c r="M40" s="24">
        <f t="shared" si="17"/>
        <v>-0.030000000000000006</v>
      </c>
    </row>
    <row r="41" spans="1:13" ht="13.5">
      <c r="A41" s="36">
        <v>-6.25</v>
      </c>
      <c r="B41" s="29" t="s">
        <v>5</v>
      </c>
      <c r="C41" s="30"/>
      <c r="D41" s="31"/>
      <c r="E41" s="21">
        <f>($B$3+$A41*$B$4)/($B$4*(1+$E$10*$A41))</f>
        <v>3.75</v>
      </c>
      <c r="F41" s="21">
        <f>($B$3+$A41*$B$4)/($B$4*(1+$F$10*$A41))</f>
        <v>4.444444444444444</v>
      </c>
      <c r="G41" s="21">
        <f>($B$3+$A41*$B$4)/($B$4*(1+$G$10*$A41))</f>
        <v>5.454545454545454</v>
      </c>
      <c r="H41" s="21">
        <f>($B$3+$A41*$B$4)/($B$4*(1+$H$10*$A41))</f>
        <v>7.058823529411764</v>
      </c>
      <c r="I41" s="21">
        <f>($B$3+$A41*$B$4)/($B$4*(1+$I$10*$A41))</f>
        <v>9.999999999999998</v>
      </c>
      <c r="J41" s="21">
        <f>($B$3+$A41*$B$4)/($B$4*(1+$J$10*$A41))</f>
        <v>17.142857142857142</v>
      </c>
      <c r="K41" s="21">
        <f>($B$3+$A41*$B$4)/($B$4*(1+$K$10*$A41))</f>
        <v>60</v>
      </c>
      <c r="L41" s="21">
        <f t="shared" si="0"/>
        <v>-39.99999999999999</v>
      </c>
      <c r="M41" s="22">
        <f t="shared" si="1"/>
        <v>-15</v>
      </c>
    </row>
    <row r="42" spans="1:13" ht="14.25" thickBot="1">
      <c r="A42" s="36"/>
      <c r="B42" s="29" t="s">
        <v>6</v>
      </c>
      <c r="C42" s="30"/>
      <c r="D42" s="31"/>
      <c r="E42" s="23">
        <f t="shared" si="2"/>
        <v>0.1</v>
      </c>
      <c r="F42" s="23">
        <f aca="true" t="shared" si="18" ref="F42:M42">(1+F$10*$A41)/$E$1</f>
        <v>0.084375</v>
      </c>
      <c r="G42" s="23">
        <f t="shared" si="18"/>
        <v>0.06875</v>
      </c>
      <c r="H42" s="23">
        <f t="shared" si="18"/>
        <v>0.053125</v>
      </c>
      <c r="I42" s="23">
        <f t="shared" si="18"/>
        <v>0.0375</v>
      </c>
      <c r="J42" s="23">
        <f t="shared" si="18"/>
        <v>0.021875</v>
      </c>
      <c r="K42" s="23">
        <f t="shared" si="18"/>
        <v>0.00625</v>
      </c>
      <c r="L42" s="23">
        <f t="shared" si="18"/>
        <v>-0.009375</v>
      </c>
      <c r="M42" s="24">
        <f t="shared" si="18"/>
        <v>-0.025</v>
      </c>
    </row>
    <row r="43" spans="1:13" ht="13.5">
      <c r="A43" s="36">
        <v>-6</v>
      </c>
      <c r="B43" s="29" t="s">
        <v>5</v>
      </c>
      <c r="C43" s="30"/>
      <c r="D43" s="31"/>
      <c r="E43" s="21">
        <f>($B$3+$A43*$B$4)/($B$4*(1+$E$10*$A43))</f>
        <v>3.999999999999999</v>
      </c>
      <c r="F43" s="21">
        <f>($B$3+$A43*$B$4)/($B$4*(1+$F$10*$A43))</f>
        <v>4.705882352941175</v>
      </c>
      <c r="G43" s="21">
        <f>($B$3+$A43*$B$4)/($B$4*(1+$G$10*$A43))</f>
        <v>5.7142857142857135</v>
      </c>
      <c r="H43" s="21">
        <f>($B$3+$A43*$B$4)/($B$4*(1+$H$10*$A43))</f>
        <v>7.27272727272727</v>
      </c>
      <c r="I43" s="21">
        <f>($B$3+$A43*$B$4)/($B$4*(1+$I$10*$A43))</f>
        <v>10</v>
      </c>
      <c r="J43" s="21">
        <f>($B$3+$A43*$B$4)/($B$4*(1+$J$10*$A43))</f>
        <v>15.999999999999996</v>
      </c>
      <c r="K43" s="21">
        <f>($B$3+$A43*$B$4)/($B$4*(1+$K$10*$A43))</f>
        <v>39.99999999999996</v>
      </c>
      <c r="L43" s="21">
        <f t="shared" si="0"/>
        <v>-80.00000000000026</v>
      </c>
      <c r="M43" s="22">
        <f t="shared" si="1"/>
        <v>-19.99999999999998</v>
      </c>
    </row>
    <row r="44" spans="1:13" ht="14.25" thickBot="1">
      <c r="A44" s="36"/>
      <c r="B44" s="29" t="s">
        <v>6</v>
      </c>
      <c r="C44" s="30"/>
      <c r="D44" s="31"/>
      <c r="E44" s="23">
        <f t="shared" si="2"/>
        <v>0.1</v>
      </c>
      <c r="F44" s="23">
        <f aca="true" t="shared" si="19" ref="F44:M44">(1+F$10*$A43)/$E$1</f>
        <v>0.08499999999999999</v>
      </c>
      <c r="G44" s="23">
        <f t="shared" si="19"/>
        <v>0.06999999999999999</v>
      </c>
      <c r="H44" s="23">
        <f t="shared" si="19"/>
        <v>0.05500000000000001</v>
      </c>
      <c r="I44" s="23">
        <f t="shared" si="19"/>
        <v>0.039999999999999994</v>
      </c>
      <c r="J44" s="23">
        <f t="shared" si="19"/>
        <v>0.025</v>
      </c>
      <c r="K44" s="23">
        <f t="shared" si="19"/>
        <v>0.010000000000000009</v>
      </c>
      <c r="L44" s="23">
        <f t="shared" si="19"/>
        <v>-0.004999999999999982</v>
      </c>
      <c r="M44" s="24">
        <f t="shared" si="19"/>
        <v>-0.020000000000000018</v>
      </c>
    </row>
    <row r="45" spans="1:13" ht="13.5">
      <c r="A45" s="36">
        <v>-5.75</v>
      </c>
      <c r="B45" s="29" t="s">
        <v>5</v>
      </c>
      <c r="C45" s="30"/>
      <c r="D45" s="31"/>
      <c r="E45" s="21">
        <f>($B$3+$A45*$B$4)/($B$4*(1+$E$10*$A45))</f>
        <v>4.249999999999999</v>
      </c>
      <c r="F45" s="21">
        <f>($B$3+$A45*$B$4)/($B$4*(1+$F$10*$A45))</f>
        <v>4.963503649635036</v>
      </c>
      <c r="G45" s="21">
        <f>($B$3+$A45*$B$4)/($B$4*(1+$G$10*$A45))</f>
        <v>5.964912280701754</v>
      </c>
      <c r="H45" s="21">
        <f>($B$3+$A45*$B$4)/($B$4*(1+$H$10*$A45))</f>
        <v>7.47252747252747</v>
      </c>
      <c r="I45" s="21">
        <f>($B$3+$A45*$B$4)/($B$4*(1+$I$10*$A45))</f>
        <v>10</v>
      </c>
      <c r="J45" s="21">
        <f>($B$3+$A45*$B$4)/($B$4*(1+$J$10*$A45))</f>
        <v>15.111111111111109</v>
      </c>
      <c r="K45" s="21">
        <f>($B$3+$A45*$B$4)/($B$4*(1+$K$10*$A45))</f>
        <v>30.90909090909089</v>
      </c>
      <c r="L45" s="21">
        <f t="shared" si="0"/>
        <v>-680.0000000000144</v>
      </c>
      <c r="M45" s="22">
        <f t="shared" si="1"/>
        <v>-28.333333333333304</v>
      </c>
    </row>
    <row r="46" spans="1:13" ht="14.25" thickBot="1">
      <c r="A46" s="36"/>
      <c r="B46" s="29" t="s">
        <v>6</v>
      </c>
      <c r="C46" s="30"/>
      <c r="D46" s="31"/>
      <c r="E46" s="23">
        <f t="shared" si="2"/>
        <v>0.1</v>
      </c>
      <c r="F46" s="23">
        <f aca="true" t="shared" si="20" ref="F46:M46">(1+F$10*$A45)/$E$1</f>
        <v>0.08562499999999999</v>
      </c>
      <c r="G46" s="23">
        <f t="shared" si="20"/>
        <v>0.07125</v>
      </c>
      <c r="H46" s="23">
        <f t="shared" si="20"/>
        <v>0.05687500000000001</v>
      </c>
      <c r="I46" s="23">
        <f t="shared" si="20"/>
        <v>0.042499999999999996</v>
      </c>
      <c r="J46" s="23">
        <f t="shared" si="20"/>
        <v>0.028125</v>
      </c>
      <c r="K46" s="23">
        <f t="shared" si="20"/>
        <v>0.013750000000000007</v>
      </c>
      <c r="L46" s="23">
        <f t="shared" si="20"/>
        <v>-0.0006249999999999867</v>
      </c>
      <c r="M46" s="24">
        <f t="shared" si="20"/>
        <v>-0.015000000000000013</v>
      </c>
    </row>
    <row r="47" spans="1:13" ht="13.5">
      <c r="A47" s="36">
        <v>-5.5</v>
      </c>
      <c r="B47" s="29" t="s">
        <v>5</v>
      </c>
      <c r="C47" s="30"/>
      <c r="D47" s="31"/>
      <c r="E47" s="21">
        <f>($B$3+$A47*$B$4)/($B$4*(1+$E$10*$A47))</f>
        <v>4.499999999999999</v>
      </c>
      <c r="F47" s="21">
        <f>($B$3+$A47*$B$4)/($B$4*(1+$F$10*$A47))</f>
        <v>5.217391304347825</v>
      </c>
      <c r="G47" s="21">
        <f>($B$3+$A47*$B$4)/($B$4*(1+$G$10*$A47))</f>
        <v>6.206896551724138</v>
      </c>
      <c r="H47" s="21">
        <f>($B$3+$A47*$B$4)/($B$4*(1+$H$10*$A47))</f>
        <v>7.659574468085105</v>
      </c>
      <c r="I47" s="21">
        <f>($B$3+$A47*$B$4)/($B$4*(1+$I$10*$A47))</f>
        <v>10</v>
      </c>
      <c r="J47" s="21">
        <f>($B$3+$A47*$B$4)/($B$4*(1+$J$10*$A47))</f>
        <v>14.399999999999999</v>
      </c>
      <c r="K47" s="21">
        <f>($B$3+$A47*$B$4)/($B$4*(1+$K$10*$A47))</f>
        <v>25.714285714285705</v>
      </c>
      <c r="L47" s="21">
        <f t="shared" si="0"/>
        <v>119.9999999999997</v>
      </c>
      <c r="M47" s="22">
        <f t="shared" si="1"/>
        <v>-44.99999999999996</v>
      </c>
    </row>
    <row r="48" spans="1:13" ht="14.25" thickBot="1">
      <c r="A48" s="36"/>
      <c r="B48" s="29" t="s">
        <v>6</v>
      </c>
      <c r="C48" s="30"/>
      <c r="D48" s="31"/>
      <c r="E48" s="23">
        <f t="shared" si="2"/>
        <v>0.1</v>
      </c>
      <c r="F48" s="23">
        <f aca="true" t="shared" si="21" ref="F48:M48">(1+F$10*$A47)/$E$1</f>
        <v>0.08625000000000001</v>
      </c>
      <c r="G48" s="23">
        <f t="shared" si="21"/>
        <v>0.0725</v>
      </c>
      <c r="H48" s="23">
        <f t="shared" si="21"/>
        <v>0.058750000000000004</v>
      </c>
      <c r="I48" s="23">
        <f t="shared" si="21"/>
        <v>0.045</v>
      </c>
      <c r="J48" s="23">
        <f t="shared" si="21"/>
        <v>0.03125</v>
      </c>
      <c r="K48" s="23">
        <f t="shared" si="21"/>
        <v>0.017500000000000005</v>
      </c>
      <c r="L48" s="23">
        <f t="shared" si="21"/>
        <v>0.003750000000000009</v>
      </c>
      <c r="M48" s="24">
        <f t="shared" si="21"/>
        <v>-0.010000000000000009</v>
      </c>
    </row>
    <row r="49" spans="1:13" ht="13.5">
      <c r="A49" s="36">
        <v>-5.25</v>
      </c>
      <c r="B49" s="29" t="s">
        <v>5</v>
      </c>
      <c r="C49" s="30"/>
      <c r="D49" s="31"/>
      <c r="E49" s="21">
        <f>($B$3+$A49*$B$4)/($B$4*(1+$E$10*$A49))</f>
        <v>4.749999999999999</v>
      </c>
      <c r="F49" s="21">
        <f>($B$3+$A49*$B$4)/($B$4*(1+$F$10*$A49))</f>
        <v>5.467625899280574</v>
      </c>
      <c r="G49" s="21">
        <f>($B$3+$A49*$B$4)/($B$4*(1+$G$10*$A49))</f>
        <v>6.440677966101694</v>
      </c>
      <c r="H49" s="21">
        <f>($B$3+$A49*$B$4)/($B$4*(1+$H$10*$A49))</f>
        <v>7.835051546391752</v>
      </c>
      <c r="I49" s="21">
        <f>($B$3+$A49*$B$4)/($B$4*(1+$I$10*$A49))</f>
        <v>10</v>
      </c>
      <c r="J49" s="21">
        <f>($B$3+$A49*$B$4)/($B$4*(1+$J$10*$A49))</f>
        <v>13.818181818181817</v>
      </c>
      <c r="K49" s="21">
        <f>($B$3+$A49*$B$4)/($B$4*(1+$K$10*$A49))</f>
        <v>22.352941176470583</v>
      </c>
      <c r="L49" s="21">
        <f t="shared" si="0"/>
        <v>58.46153846153842</v>
      </c>
      <c r="M49" s="22">
        <f t="shared" si="1"/>
        <v>-94.99999999999991</v>
      </c>
    </row>
    <row r="50" spans="1:13" ht="14.25" thickBot="1">
      <c r="A50" s="36"/>
      <c r="B50" s="29" t="s">
        <v>6</v>
      </c>
      <c r="C50" s="30"/>
      <c r="D50" s="31"/>
      <c r="E50" s="23">
        <f t="shared" si="2"/>
        <v>0.1</v>
      </c>
      <c r="F50" s="23">
        <f aca="true" t="shared" si="22" ref="F50:M50">(1+F$10*$A49)/$E$1</f>
        <v>0.08687500000000001</v>
      </c>
      <c r="G50" s="23">
        <f t="shared" si="22"/>
        <v>0.07375000000000001</v>
      </c>
      <c r="H50" s="23">
        <f t="shared" si="22"/>
        <v>0.060625</v>
      </c>
      <c r="I50" s="23">
        <f t="shared" si="22"/>
        <v>0.0475</v>
      </c>
      <c r="J50" s="23">
        <f t="shared" si="22"/>
        <v>0.034375</v>
      </c>
      <c r="K50" s="23">
        <f t="shared" si="22"/>
        <v>0.02125</v>
      </c>
      <c r="L50" s="23">
        <f t="shared" si="22"/>
        <v>0.008125000000000004</v>
      </c>
      <c r="M50" s="24">
        <f t="shared" si="22"/>
        <v>-0.0050000000000000044</v>
      </c>
    </row>
    <row r="51" spans="1:13" ht="13.5">
      <c r="A51" s="36">
        <v>-5</v>
      </c>
      <c r="B51" s="29" t="s">
        <v>5</v>
      </c>
      <c r="C51" s="30"/>
      <c r="D51" s="31"/>
      <c r="E51" s="21">
        <f>($B$3+$A51*$B$4)/($B$4*(1+$E$10*$A51))</f>
        <v>5</v>
      </c>
      <c r="F51" s="21">
        <f>($B$3+$A51*$B$4)/($B$4*(1+$F$10*$A51))</f>
        <v>5.7142857142857135</v>
      </c>
      <c r="G51" s="21">
        <f>($B$3+$A51*$B$4)/($B$4*(1+$G$10*$A51))</f>
        <v>6.666666666666666</v>
      </c>
      <c r="H51" s="21">
        <f>($B$3+$A51*$B$4)/($B$4*(1+$H$10*$A51))</f>
        <v>8</v>
      </c>
      <c r="I51" s="21">
        <f>($B$3+$A51*$B$4)/($B$4*(1+$I$10*$A51))</f>
        <v>10</v>
      </c>
      <c r="J51" s="21">
        <f>($B$3+$A51*$B$4)/($B$4*(1+$J$10*$A51))</f>
        <v>13.333333333333332</v>
      </c>
      <c r="K51" s="21">
        <f>($B$3+$A51*$B$4)/($B$4*(1+$K$10*$A51))</f>
        <v>20</v>
      </c>
      <c r="L51" s="21">
        <f t="shared" si="0"/>
        <v>40</v>
      </c>
      <c r="M51" s="22" t="e">
        <f t="shared" si="1"/>
        <v>#DIV/0!</v>
      </c>
    </row>
    <row r="52" spans="1:13" ht="14.25" thickBot="1">
      <c r="A52" s="36"/>
      <c r="B52" s="29" t="s">
        <v>6</v>
      </c>
      <c r="C52" s="30"/>
      <c r="D52" s="31"/>
      <c r="E52" s="23">
        <f t="shared" si="2"/>
        <v>0.1</v>
      </c>
      <c r="F52" s="23">
        <f aca="true" t="shared" si="23" ref="F52:M52">(1+F$10*$A51)/$E$1</f>
        <v>0.0875</v>
      </c>
      <c r="G52" s="23">
        <f t="shared" si="23"/>
        <v>0.075</v>
      </c>
      <c r="H52" s="23">
        <f t="shared" si="23"/>
        <v>0.0625</v>
      </c>
      <c r="I52" s="23">
        <f t="shared" si="23"/>
        <v>0.05</v>
      </c>
      <c r="J52" s="23">
        <f t="shared" si="23"/>
        <v>0.0375</v>
      </c>
      <c r="K52" s="23">
        <f t="shared" si="23"/>
        <v>0.025</v>
      </c>
      <c r="L52" s="23">
        <f t="shared" si="23"/>
        <v>0.0125</v>
      </c>
      <c r="M52" s="24">
        <f t="shared" si="23"/>
        <v>0</v>
      </c>
    </row>
    <row r="53" spans="1:13" ht="13.5">
      <c r="A53" s="36">
        <v>-4.75</v>
      </c>
      <c r="B53" s="29" t="s">
        <v>5</v>
      </c>
      <c r="C53" s="30"/>
      <c r="D53" s="31"/>
      <c r="E53" s="21">
        <f>($B$3+$A53*$B$4)/($B$4*(1+$E$10*$A53))</f>
        <v>5.249999999999999</v>
      </c>
      <c r="F53" s="21">
        <f>($B$3+$A53*$B$4)/($B$4*(1+$F$10*$A53))</f>
        <v>5.957446808510637</v>
      </c>
      <c r="G53" s="21">
        <f>($B$3+$A53*$B$4)/($B$4*(1+$G$10*$A53))</f>
        <v>6.885245901639343</v>
      </c>
      <c r="H53" s="21">
        <f>($B$3+$A53*$B$4)/($B$4*(1+$H$10*$A53))</f>
        <v>8.15533980582524</v>
      </c>
      <c r="I53" s="21">
        <f>($B$3+$A53*$B$4)/($B$4*(1+$I$10*$A53))</f>
        <v>10</v>
      </c>
      <c r="J53" s="21">
        <f>($B$3+$A53*$B$4)/($B$4*(1+$J$10*$A53))</f>
        <v>12.92307692307692</v>
      </c>
      <c r="K53" s="21">
        <f>($B$3+$A53*$B$4)/($B$4*(1+$K$10*$A53))</f>
        <v>18.26086956521739</v>
      </c>
      <c r="L53" s="21">
        <f t="shared" si="0"/>
        <v>31.11111111111109</v>
      </c>
      <c r="M53" s="22">
        <f t="shared" si="1"/>
        <v>105.00000000000011</v>
      </c>
    </row>
    <row r="54" spans="1:13" ht="14.25" thickBot="1">
      <c r="A54" s="36"/>
      <c r="B54" s="29" t="s">
        <v>6</v>
      </c>
      <c r="C54" s="30"/>
      <c r="D54" s="31"/>
      <c r="E54" s="23">
        <f t="shared" si="2"/>
        <v>0.1</v>
      </c>
      <c r="F54" s="23">
        <f aca="true" t="shared" si="24" ref="F54:M54">(1+F$10*$A53)/$E$1</f>
        <v>0.088125</v>
      </c>
      <c r="G54" s="23">
        <f t="shared" si="24"/>
        <v>0.07625</v>
      </c>
      <c r="H54" s="23">
        <f t="shared" si="24"/>
        <v>0.064375</v>
      </c>
      <c r="I54" s="23">
        <f t="shared" si="24"/>
        <v>0.05249999999999999</v>
      </c>
      <c r="J54" s="23">
        <f t="shared" si="24"/>
        <v>0.040625</v>
      </c>
      <c r="K54" s="23">
        <f t="shared" si="24"/>
        <v>0.028749999999999998</v>
      </c>
      <c r="L54" s="23">
        <f t="shared" si="24"/>
        <v>0.016875000000000008</v>
      </c>
      <c r="M54" s="24">
        <f t="shared" si="24"/>
        <v>0.004999999999999993</v>
      </c>
    </row>
    <row r="55" spans="1:13" ht="13.5">
      <c r="A55" s="36">
        <v>-4.5</v>
      </c>
      <c r="B55" s="29" t="s">
        <v>5</v>
      </c>
      <c r="C55" s="30"/>
      <c r="D55" s="31"/>
      <c r="E55" s="21">
        <f>($B$3+$A55*$B$4)/($B$4*(1+$E$10*$A55))</f>
        <v>5.5</v>
      </c>
      <c r="F55" s="21">
        <f>($B$3+$A55*$B$4)/($B$4*(1+$F$10*$A55))</f>
        <v>6.19718309859155</v>
      </c>
      <c r="G55" s="21">
        <f>($B$3+$A55*$B$4)/($B$4*(1+$G$10*$A55))</f>
        <v>7.096774193548386</v>
      </c>
      <c r="H55" s="21">
        <f>($B$3+$A55*$B$4)/($B$4*(1+$H$10*$A55))</f>
        <v>8.301886792452828</v>
      </c>
      <c r="I55" s="21">
        <f>($B$3+$A55*$B$4)/($B$4*(1+$I$10*$A55))</f>
        <v>10</v>
      </c>
      <c r="J55" s="21">
        <f>($B$3+$A55*$B$4)/($B$4*(1+$J$10*$A55))</f>
        <v>12.571428571428571</v>
      </c>
      <c r="K55" s="21">
        <f>($B$3+$A55*$B$4)/($B$4*(1+$K$10*$A55))</f>
        <v>16.92307692307692</v>
      </c>
      <c r="L55" s="21">
        <f t="shared" si="0"/>
        <v>25.882352941176467</v>
      </c>
      <c r="M55" s="22">
        <f t="shared" si="1"/>
        <v>55.000000000000014</v>
      </c>
    </row>
    <row r="56" spans="1:13" ht="14.25" thickBot="1">
      <c r="A56" s="36"/>
      <c r="B56" s="29" t="s">
        <v>6</v>
      </c>
      <c r="C56" s="30"/>
      <c r="D56" s="31"/>
      <c r="E56" s="23">
        <f t="shared" si="2"/>
        <v>0.1</v>
      </c>
      <c r="F56" s="23">
        <f aca="true" t="shared" si="25" ref="F56:M56">(1+F$10*$A55)/$E$1</f>
        <v>0.08875</v>
      </c>
      <c r="G56" s="23">
        <f t="shared" si="25"/>
        <v>0.0775</v>
      </c>
      <c r="H56" s="23">
        <f t="shared" si="25"/>
        <v>0.06625</v>
      </c>
      <c r="I56" s="23">
        <f t="shared" si="25"/>
        <v>0.05500000000000001</v>
      </c>
      <c r="J56" s="23">
        <f t="shared" si="25"/>
        <v>0.04375</v>
      </c>
      <c r="K56" s="23">
        <f t="shared" si="25"/>
        <v>0.03250000000000001</v>
      </c>
      <c r="L56" s="23">
        <f t="shared" si="25"/>
        <v>0.02125</v>
      </c>
      <c r="M56" s="24">
        <f t="shared" si="25"/>
        <v>0.009999999999999998</v>
      </c>
    </row>
    <row r="57" spans="1:13" ht="13.5">
      <c r="A57" s="36">
        <v>-4.25</v>
      </c>
      <c r="B57" s="29" t="s">
        <v>5</v>
      </c>
      <c r="C57" s="30"/>
      <c r="D57" s="31"/>
      <c r="E57" s="21">
        <f>($B$3+$A57*$B$4)/($B$4*(1+$E$10*$A57))</f>
        <v>5.749999999999999</v>
      </c>
      <c r="F57" s="21">
        <f>($B$3+$A57*$B$4)/($B$4*(1+$F$10*$A57))</f>
        <v>6.433566433566432</v>
      </c>
      <c r="G57" s="21">
        <f>($B$3+$A57*$B$4)/($B$4*(1+$G$10*$A57))</f>
        <v>7.301587301587301</v>
      </c>
      <c r="H57" s="21">
        <f>($B$3+$A57*$B$4)/($B$4*(1+$H$10*$A57))</f>
        <v>8.440366972477063</v>
      </c>
      <c r="I57" s="21">
        <f>($B$3+$A57*$B$4)/($B$4*(1+$I$10*$A57))</f>
        <v>10</v>
      </c>
      <c r="J57" s="21">
        <f>($B$3+$A57*$B$4)/($B$4*(1+$J$10*$A57))</f>
        <v>12.266666666666666</v>
      </c>
      <c r="K57" s="21">
        <f>($B$3+$A57*$B$4)/($B$4*(1+$K$10*$A57))</f>
        <v>15.862068965517238</v>
      </c>
      <c r="L57" s="21">
        <f t="shared" si="0"/>
        <v>22.439024390243894</v>
      </c>
      <c r="M57" s="22">
        <f t="shared" si="1"/>
        <v>38.33333333333335</v>
      </c>
    </row>
    <row r="58" spans="1:13" ht="14.25" thickBot="1">
      <c r="A58" s="36"/>
      <c r="B58" s="29" t="s">
        <v>6</v>
      </c>
      <c r="C58" s="30"/>
      <c r="D58" s="31"/>
      <c r="E58" s="23">
        <f t="shared" si="2"/>
        <v>0.1</v>
      </c>
      <c r="F58" s="23">
        <f aca="true" t="shared" si="26" ref="F58:M58">(1+F$10*$A57)/$E$1</f>
        <v>0.08937500000000001</v>
      </c>
      <c r="G58" s="23">
        <f t="shared" si="26"/>
        <v>0.07875</v>
      </c>
      <c r="H58" s="23">
        <f t="shared" si="26"/>
        <v>0.068125</v>
      </c>
      <c r="I58" s="23">
        <f t="shared" si="26"/>
        <v>0.057499999999999996</v>
      </c>
      <c r="J58" s="23">
        <f t="shared" si="26"/>
        <v>0.046875</v>
      </c>
      <c r="K58" s="23">
        <f t="shared" si="26"/>
        <v>0.036250000000000004</v>
      </c>
      <c r="L58" s="23">
        <f t="shared" si="26"/>
        <v>0.02562500000000001</v>
      </c>
      <c r="M58" s="24">
        <f t="shared" si="26"/>
        <v>0.01499999999999999</v>
      </c>
    </row>
    <row r="59" spans="1:13" ht="13.5">
      <c r="A59" s="36">
        <v>-4</v>
      </c>
      <c r="B59" s="29" t="s">
        <v>5</v>
      </c>
      <c r="C59" s="30"/>
      <c r="D59" s="31"/>
      <c r="E59" s="21">
        <f>($B$3+$A59*$B$4)/($B$4*(1+$E$10*$A59))</f>
        <v>5.999999999999999</v>
      </c>
      <c r="F59" s="21">
        <f>($B$3+$A59*$B$4)/($B$4*(1+$F$10*$A59))</f>
        <v>6.666666666666666</v>
      </c>
      <c r="G59" s="21">
        <f>($B$3+$A59*$B$4)/($B$4*(1+$G$10*$A59))</f>
        <v>7.499999999999998</v>
      </c>
      <c r="H59" s="21">
        <f>($B$3+$A59*$B$4)/($B$4*(1+$H$10*$A59))</f>
        <v>8.571428571428571</v>
      </c>
      <c r="I59" s="21">
        <f>($B$3+$A59*$B$4)/($B$4*(1+$I$10*$A59))</f>
        <v>10</v>
      </c>
      <c r="J59" s="21">
        <f>($B$3+$A59*$B$4)/($B$4*(1+$J$10*$A59))</f>
        <v>11.999999999999998</v>
      </c>
      <c r="K59" s="21">
        <f>($B$3+$A59*$B$4)/($B$4*(1+$K$10*$A59))</f>
        <v>14.999999999999996</v>
      </c>
      <c r="L59" s="21">
        <f t="shared" si="0"/>
        <v>19.999999999999996</v>
      </c>
      <c r="M59" s="22">
        <f t="shared" si="1"/>
        <v>30.000000000000004</v>
      </c>
    </row>
    <row r="60" spans="1:13" ht="14.25" thickBot="1">
      <c r="A60" s="36"/>
      <c r="B60" s="29" t="s">
        <v>6</v>
      </c>
      <c r="C60" s="30"/>
      <c r="D60" s="31"/>
      <c r="E60" s="23">
        <f t="shared" si="2"/>
        <v>0.1</v>
      </c>
      <c r="F60" s="23">
        <f aca="true" t="shared" si="27" ref="F60:M60">(1+F$10*$A59)/$E$1</f>
        <v>0.09</v>
      </c>
      <c r="G60" s="23">
        <f t="shared" si="27"/>
        <v>0.08</v>
      </c>
      <c r="H60" s="23">
        <f t="shared" si="27"/>
        <v>0.06999999999999999</v>
      </c>
      <c r="I60" s="23">
        <f t="shared" si="27"/>
        <v>0.06</v>
      </c>
      <c r="J60" s="23">
        <f t="shared" si="27"/>
        <v>0.05</v>
      </c>
      <c r="K60" s="23">
        <f t="shared" si="27"/>
        <v>0.04</v>
      </c>
      <c r="L60" s="23">
        <f t="shared" si="27"/>
        <v>0.030000000000000006</v>
      </c>
      <c r="M60" s="24">
        <f t="shared" si="27"/>
        <v>0.019999999999999997</v>
      </c>
    </row>
    <row r="61" spans="1:13" ht="13.5">
      <c r="A61" s="36">
        <v>-3.75</v>
      </c>
      <c r="B61" s="29" t="s">
        <v>5</v>
      </c>
      <c r="C61" s="30"/>
      <c r="D61" s="31"/>
      <c r="E61" s="21">
        <f>($B$3+$A61*$B$4)/($B$4*(1+$E$10*$A61))</f>
        <v>6.25</v>
      </c>
      <c r="F61" s="21">
        <f>($B$3+$A61*$B$4)/($B$4*(1+$F$10*$A61))</f>
        <v>6.896551724137931</v>
      </c>
      <c r="G61" s="21">
        <f>($B$3+$A61*$B$4)/($B$4*(1+$G$10*$A61))</f>
        <v>7.692307692307692</v>
      </c>
      <c r="H61" s="21">
        <f>($B$3+$A61*$B$4)/($B$4*(1+$H$10*$A61))</f>
        <v>8.695652173913043</v>
      </c>
      <c r="I61" s="21">
        <f>($B$3+$A61*$B$4)/($B$4*(1+$I$10*$A61))</f>
        <v>10</v>
      </c>
      <c r="J61" s="21">
        <f>($B$3+$A61*$B$4)/($B$4*(1+$J$10*$A61))</f>
        <v>11.76470588235294</v>
      </c>
      <c r="K61" s="21">
        <f>($B$3+$A61*$B$4)/($B$4*(1+$K$10*$A61))</f>
        <v>14.285714285714285</v>
      </c>
      <c r="L61" s="21">
        <f t="shared" si="0"/>
        <v>18.18181818181818</v>
      </c>
      <c r="M61" s="22">
        <f t="shared" si="1"/>
        <v>25</v>
      </c>
    </row>
    <row r="62" spans="1:13" ht="14.25" thickBot="1">
      <c r="A62" s="36"/>
      <c r="B62" s="29" t="s">
        <v>6</v>
      </c>
      <c r="C62" s="30"/>
      <c r="D62" s="31"/>
      <c r="E62" s="23">
        <f t="shared" si="2"/>
        <v>0.1</v>
      </c>
      <c r="F62" s="23">
        <f aca="true" t="shared" si="28" ref="F62:M62">(1+F$10*$A61)/$E$1</f>
        <v>0.090625</v>
      </c>
      <c r="G62" s="23">
        <f t="shared" si="28"/>
        <v>0.08125</v>
      </c>
      <c r="H62" s="23">
        <f t="shared" si="28"/>
        <v>0.071875</v>
      </c>
      <c r="I62" s="23">
        <f t="shared" si="28"/>
        <v>0.0625</v>
      </c>
      <c r="J62" s="23">
        <f t="shared" si="28"/>
        <v>0.053125</v>
      </c>
      <c r="K62" s="23">
        <f t="shared" si="28"/>
        <v>0.04375</v>
      </c>
      <c r="L62" s="23">
        <f t="shared" si="28"/>
        <v>0.034375</v>
      </c>
      <c r="M62" s="24">
        <f t="shared" si="28"/>
        <v>0.025</v>
      </c>
    </row>
    <row r="63" spans="1:13" ht="13.5">
      <c r="A63" s="36">
        <v>-3.5</v>
      </c>
      <c r="B63" s="29" t="s">
        <v>5</v>
      </c>
      <c r="C63" s="30"/>
      <c r="D63" s="31"/>
      <c r="E63" s="21">
        <f>($B$3+$A63*$B$4)/($B$4*(1+$E$10*$A63))</f>
        <v>6.499999999999999</v>
      </c>
      <c r="F63" s="21">
        <f>($B$3+$A63*$B$4)/($B$4*(1+$F$10*$A63))</f>
        <v>7.123287671232876</v>
      </c>
      <c r="G63" s="21">
        <f>($B$3+$A63*$B$4)/($B$4*(1+$G$10*$A63))</f>
        <v>7.878787878787877</v>
      </c>
      <c r="H63" s="21">
        <f>($B$3+$A63*$B$4)/($B$4*(1+$H$10*$A63))</f>
        <v>8.813559322033896</v>
      </c>
      <c r="I63" s="21">
        <f>($B$3+$A63*$B$4)/($B$4*(1+$I$10*$A63))</f>
        <v>10</v>
      </c>
      <c r="J63" s="21">
        <f>($B$3+$A63*$B$4)/($B$4*(1+$J$10*$A63))</f>
        <v>11.555555555555554</v>
      </c>
      <c r="K63" s="21">
        <f>($B$3+$A63*$B$4)/($B$4*(1+$K$10*$A63))</f>
        <v>13.684210526315788</v>
      </c>
      <c r="L63" s="21">
        <f t="shared" si="0"/>
        <v>16.774193548387093</v>
      </c>
      <c r="M63" s="22">
        <f t="shared" si="1"/>
        <v>21.666666666666668</v>
      </c>
    </row>
    <row r="64" spans="1:13" ht="14.25" thickBot="1">
      <c r="A64" s="36"/>
      <c r="B64" s="29" t="s">
        <v>6</v>
      </c>
      <c r="C64" s="30"/>
      <c r="D64" s="31"/>
      <c r="E64" s="23">
        <f t="shared" si="2"/>
        <v>0.1</v>
      </c>
      <c r="F64" s="23">
        <f aca="true" t="shared" si="29" ref="F64:M64">(1+F$10*$A63)/$E$1</f>
        <v>0.09125</v>
      </c>
      <c r="G64" s="23">
        <f t="shared" si="29"/>
        <v>0.08249999999999999</v>
      </c>
      <c r="H64" s="23">
        <f t="shared" si="29"/>
        <v>0.07375000000000001</v>
      </c>
      <c r="I64" s="23">
        <f t="shared" si="29"/>
        <v>0.06499999999999999</v>
      </c>
      <c r="J64" s="23">
        <f t="shared" si="29"/>
        <v>0.05625</v>
      </c>
      <c r="K64" s="23">
        <f t="shared" si="29"/>
        <v>0.0475</v>
      </c>
      <c r="L64" s="23">
        <f t="shared" si="29"/>
        <v>0.03875000000000001</v>
      </c>
      <c r="M64" s="24">
        <f t="shared" si="29"/>
        <v>0.029999999999999992</v>
      </c>
    </row>
    <row r="65" spans="1:13" ht="13.5">
      <c r="A65" s="36">
        <v>-3.25</v>
      </c>
      <c r="B65" s="29" t="s">
        <v>5</v>
      </c>
      <c r="C65" s="30"/>
      <c r="D65" s="31"/>
      <c r="E65" s="21">
        <f>($B$3+$A65*$B$4)/($B$4*(1+$E$10*$A65))</f>
        <v>6.75</v>
      </c>
      <c r="F65" s="21">
        <f>($B$3+$A65*$B$4)/($B$4*(1+$F$10*$A65))</f>
        <v>7.346938775510205</v>
      </c>
      <c r="G65" s="21">
        <f>($B$3+$A65*$B$4)/($B$4*(1+$G$10*$A65))</f>
        <v>8.059701492537313</v>
      </c>
      <c r="H65" s="21">
        <f>($B$3+$A65*$B$4)/($B$4*(1+$H$10*$A65))</f>
        <v>8.925619834710744</v>
      </c>
      <c r="I65" s="21">
        <f>($B$3+$A65*$B$4)/($B$4*(1+$I$10*$A65))</f>
        <v>10</v>
      </c>
      <c r="J65" s="21">
        <f>($B$3+$A65*$B$4)/($B$4*(1+$J$10*$A65))</f>
        <v>11.368421052631579</v>
      </c>
      <c r="K65" s="21">
        <f>($B$3+$A65*$B$4)/($B$4*(1+$K$10*$A65))</f>
        <v>13.170731707317074</v>
      </c>
      <c r="L65" s="21">
        <f t="shared" si="0"/>
        <v>15.652173913043478</v>
      </c>
      <c r="M65" s="22">
        <f t="shared" si="1"/>
        <v>19.28571428571429</v>
      </c>
    </row>
    <row r="66" spans="1:13" ht="14.25" thickBot="1">
      <c r="A66" s="36"/>
      <c r="B66" s="29" t="s">
        <v>6</v>
      </c>
      <c r="C66" s="30"/>
      <c r="D66" s="31"/>
      <c r="E66" s="23">
        <f t="shared" si="2"/>
        <v>0.1</v>
      </c>
      <c r="F66" s="23">
        <f aca="true" t="shared" si="30" ref="F66:M66">(1+F$10*$A65)/$E$1</f>
        <v>0.091875</v>
      </c>
      <c r="G66" s="23">
        <f t="shared" si="30"/>
        <v>0.08375</v>
      </c>
      <c r="H66" s="23">
        <f t="shared" si="30"/>
        <v>0.075625</v>
      </c>
      <c r="I66" s="23">
        <f t="shared" si="30"/>
        <v>0.0675</v>
      </c>
      <c r="J66" s="23">
        <f t="shared" si="30"/>
        <v>0.059375</v>
      </c>
      <c r="K66" s="23">
        <f t="shared" si="30"/>
        <v>0.05125</v>
      </c>
      <c r="L66" s="23">
        <f t="shared" si="30"/>
        <v>0.043125000000000004</v>
      </c>
      <c r="M66" s="24">
        <f t="shared" si="30"/>
        <v>0.034999999999999996</v>
      </c>
    </row>
    <row r="67" spans="1:13" ht="13.5">
      <c r="A67" s="36">
        <v>-3</v>
      </c>
      <c r="B67" s="29" t="s">
        <v>5</v>
      </c>
      <c r="C67" s="30"/>
      <c r="D67" s="31"/>
      <c r="E67" s="21">
        <f>($B$3+$A67*$B$4)/($B$4*(1+$E$10*$A67))</f>
        <v>6.999999999999999</v>
      </c>
      <c r="F67" s="21">
        <f>($B$3+$A67*$B$4)/($B$4*(1+$F$10*$A67))</f>
        <v>7.567567567567566</v>
      </c>
      <c r="G67" s="21">
        <f>($B$3+$A67*$B$4)/($B$4*(1+$G$10*$A67))</f>
        <v>8.235294117647058</v>
      </c>
      <c r="H67" s="21">
        <f>($B$3+$A67*$B$4)/($B$4*(1+$H$10*$A67))</f>
        <v>9.032258064516126</v>
      </c>
      <c r="I67" s="21">
        <f>($B$3+$A67*$B$4)/($B$4*(1+$I$10*$A67))</f>
        <v>10</v>
      </c>
      <c r="J67" s="21">
        <f>($B$3+$A67*$B$4)/($B$4*(1+$J$10*$A67))</f>
        <v>11.2</v>
      </c>
      <c r="K67" s="21">
        <f>($B$3+$A67*$B$4)/($B$4*(1+$K$10*$A67))</f>
        <v>12.727272727272725</v>
      </c>
      <c r="L67" s="21">
        <f t="shared" si="0"/>
        <v>14.736842105263152</v>
      </c>
      <c r="M67" s="22">
        <f t="shared" si="1"/>
        <v>17.5</v>
      </c>
    </row>
    <row r="68" spans="1:13" ht="14.25" thickBot="1">
      <c r="A68" s="36"/>
      <c r="B68" s="29" t="s">
        <v>6</v>
      </c>
      <c r="C68" s="30"/>
      <c r="D68" s="31"/>
      <c r="E68" s="23">
        <f t="shared" si="2"/>
        <v>0.1</v>
      </c>
      <c r="F68" s="23">
        <f aca="true" t="shared" si="31" ref="F68:M68">(1+F$10*$A67)/$E$1</f>
        <v>0.0925</v>
      </c>
      <c r="G68" s="23">
        <f t="shared" si="31"/>
        <v>0.08499999999999999</v>
      </c>
      <c r="H68" s="23">
        <f t="shared" si="31"/>
        <v>0.0775</v>
      </c>
      <c r="I68" s="23">
        <f t="shared" si="31"/>
        <v>0.06999999999999999</v>
      </c>
      <c r="J68" s="23">
        <f t="shared" si="31"/>
        <v>0.0625</v>
      </c>
      <c r="K68" s="23">
        <f t="shared" si="31"/>
        <v>0.05500000000000001</v>
      </c>
      <c r="L68" s="23">
        <f t="shared" si="31"/>
        <v>0.04750000000000001</v>
      </c>
      <c r="M68" s="24">
        <f t="shared" si="31"/>
        <v>0.039999999999999994</v>
      </c>
    </row>
    <row r="69" spans="1:13" ht="13.5">
      <c r="A69" s="36">
        <v>-2.75</v>
      </c>
      <c r="B69" s="29" t="s">
        <v>5</v>
      </c>
      <c r="C69" s="30"/>
      <c r="D69" s="31"/>
      <c r="E69" s="21">
        <f>($B$3+$A69*$B$4)/($B$4*(1+$E$10*$A69))</f>
        <v>7.249999999999999</v>
      </c>
      <c r="F69" s="21">
        <f>($B$3+$A69*$B$4)/($B$4*(1+$F$10*$A69))</f>
        <v>7.785234899328858</v>
      </c>
      <c r="G69" s="21">
        <f>($B$3+$A69*$B$4)/($B$4*(1+$G$10*$A69))</f>
        <v>8.405797101449274</v>
      </c>
      <c r="H69" s="21">
        <f>($B$3+$A69*$B$4)/($B$4*(1+$H$10*$A69))</f>
        <v>9.133858267716535</v>
      </c>
      <c r="I69" s="21">
        <f>($B$3+$A69*$B$4)/($B$4*(1+$I$10*$A69))</f>
        <v>10</v>
      </c>
      <c r="J69" s="21">
        <f>($B$3+$A69*$B$4)/($B$4*(1+$J$10*$A69))</f>
        <v>11.047619047619047</v>
      </c>
      <c r="K69" s="21">
        <f>($B$3+$A69*$B$4)/($B$4*(1+$K$10*$A69))</f>
        <v>12.340425531914892</v>
      </c>
      <c r="L69" s="21">
        <f t="shared" si="0"/>
        <v>13.97590361445783</v>
      </c>
      <c r="M69" s="22">
        <f t="shared" si="1"/>
        <v>16.11111111111111</v>
      </c>
    </row>
    <row r="70" spans="1:13" ht="14.25" thickBot="1">
      <c r="A70" s="36"/>
      <c r="B70" s="29" t="s">
        <v>6</v>
      </c>
      <c r="C70" s="30"/>
      <c r="D70" s="31"/>
      <c r="E70" s="23">
        <f t="shared" si="2"/>
        <v>0.1</v>
      </c>
      <c r="F70" s="23">
        <f aca="true" t="shared" si="32" ref="F70:M70">(1+F$10*$A69)/$E$1</f>
        <v>0.093125</v>
      </c>
      <c r="G70" s="23">
        <f t="shared" si="32"/>
        <v>0.08625000000000001</v>
      </c>
      <c r="H70" s="23">
        <f t="shared" si="32"/>
        <v>0.079375</v>
      </c>
      <c r="I70" s="23">
        <f t="shared" si="32"/>
        <v>0.0725</v>
      </c>
      <c r="J70" s="23">
        <f t="shared" si="32"/>
        <v>0.065625</v>
      </c>
      <c r="K70" s="23">
        <f t="shared" si="32"/>
        <v>0.058750000000000004</v>
      </c>
      <c r="L70" s="23">
        <f t="shared" si="32"/>
        <v>0.051875000000000004</v>
      </c>
      <c r="M70" s="24">
        <f t="shared" si="32"/>
        <v>0.045</v>
      </c>
    </row>
    <row r="71" spans="1:13" ht="13.5">
      <c r="A71" s="36">
        <v>-2.5</v>
      </c>
      <c r="B71" s="29" t="s">
        <v>5</v>
      </c>
      <c r="C71" s="30"/>
      <c r="D71" s="31"/>
      <c r="E71" s="21">
        <f>($B$3+$A71*$B$4)/($B$4*(1+$E$10*$A71))</f>
        <v>7.5</v>
      </c>
      <c r="F71" s="21">
        <f>($B$3+$A71*$B$4)/($B$4*(1+$F$10*$A71))</f>
        <v>8</v>
      </c>
      <c r="G71" s="21">
        <f>($B$3+$A71*$B$4)/($B$4*(1+$G$10*$A71))</f>
        <v>8.571428571428571</v>
      </c>
      <c r="H71" s="21">
        <f>($B$3+$A71*$B$4)/($B$4*(1+$H$10*$A71))</f>
        <v>9.23076923076923</v>
      </c>
      <c r="I71" s="21">
        <f>($B$3+$A71*$B$4)/($B$4*(1+$I$10*$A71))</f>
        <v>9.999999999999998</v>
      </c>
      <c r="J71" s="21">
        <f>($B$3+$A71*$B$4)/($B$4*(1+$J$10*$A71))</f>
        <v>10.909090909090908</v>
      </c>
      <c r="K71" s="21">
        <f>($B$3+$A71*$B$4)/($B$4*(1+$K$10*$A71))</f>
        <v>12</v>
      </c>
      <c r="L71" s="21">
        <f t="shared" si="0"/>
        <v>13.333333333333332</v>
      </c>
      <c r="M71" s="22">
        <f t="shared" si="1"/>
        <v>15</v>
      </c>
    </row>
    <row r="72" spans="1:13" ht="14.25" thickBot="1">
      <c r="A72" s="36"/>
      <c r="B72" s="29" t="s">
        <v>6</v>
      </c>
      <c r="C72" s="30"/>
      <c r="D72" s="31"/>
      <c r="E72" s="23">
        <f t="shared" si="2"/>
        <v>0.1</v>
      </c>
      <c r="F72" s="23">
        <f aca="true" t="shared" si="33" ref="F72:M72">(1+F$10*$A71)/$E$1</f>
        <v>0.09375</v>
      </c>
      <c r="G72" s="23">
        <f t="shared" si="33"/>
        <v>0.0875</v>
      </c>
      <c r="H72" s="23">
        <f t="shared" si="33"/>
        <v>0.08125</v>
      </c>
      <c r="I72" s="23">
        <f t="shared" si="33"/>
        <v>0.075</v>
      </c>
      <c r="J72" s="23">
        <f t="shared" si="33"/>
        <v>0.06875</v>
      </c>
      <c r="K72" s="23">
        <f t="shared" si="33"/>
        <v>0.0625</v>
      </c>
      <c r="L72" s="23">
        <f t="shared" si="33"/>
        <v>0.05625</v>
      </c>
      <c r="M72" s="24">
        <f t="shared" si="33"/>
        <v>0.05</v>
      </c>
    </row>
    <row r="73" spans="1:13" ht="13.5">
      <c r="A73" s="36">
        <v>-2.25</v>
      </c>
      <c r="B73" s="29" t="s">
        <v>5</v>
      </c>
      <c r="C73" s="30"/>
      <c r="D73" s="31"/>
      <c r="E73" s="21">
        <f>($B$3+$A73*$B$4)/($B$4*(1+$E$10*$A73))</f>
        <v>7.75</v>
      </c>
      <c r="F73" s="21">
        <f>($B$3+$A73*$B$4)/($B$4*(1+$F$10*$A73))</f>
        <v>8.211920529801324</v>
      </c>
      <c r="G73" s="21">
        <f>($B$3+$A73*$B$4)/($B$4*(1+$G$10*$A73))</f>
        <v>8.732394366197184</v>
      </c>
      <c r="H73" s="21">
        <f>($B$3+$A73*$B$4)/($B$4*(1+$H$10*$A73))</f>
        <v>9.32330827067669</v>
      </c>
      <c r="I73" s="21">
        <f>($B$3+$A73*$B$4)/($B$4*(1+$I$10*$A73))</f>
        <v>9.999999999999998</v>
      </c>
      <c r="J73" s="21">
        <f>($B$3+$A73*$B$4)/($B$4*(1+$J$10*$A73))</f>
        <v>10.782608695652174</v>
      </c>
      <c r="K73" s="21">
        <f>($B$3+$A73*$B$4)/($B$4*(1+$K$10*$A73))</f>
        <v>11.698113207547166</v>
      </c>
      <c r="L73" s="21">
        <f t="shared" si="0"/>
        <v>12.783505154639176</v>
      </c>
      <c r="M73" s="22">
        <f t="shared" si="1"/>
        <v>14.09090909090909</v>
      </c>
    </row>
    <row r="74" spans="1:13" ht="14.25" thickBot="1">
      <c r="A74" s="36"/>
      <c r="B74" s="29" t="s">
        <v>6</v>
      </c>
      <c r="C74" s="30"/>
      <c r="D74" s="31"/>
      <c r="E74" s="23">
        <f t="shared" si="2"/>
        <v>0.1</v>
      </c>
      <c r="F74" s="23">
        <f aca="true" t="shared" si="34" ref="F74:M74">(1+F$10*$A73)/$E$1</f>
        <v>0.094375</v>
      </c>
      <c r="G74" s="23">
        <f t="shared" si="34"/>
        <v>0.08875</v>
      </c>
      <c r="H74" s="23">
        <f t="shared" si="34"/>
        <v>0.083125</v>
      </c>
      <c r="I74" s="23">
        <f t="shared" si="34"/>
        <v>0.0775</v>
      </c>
      <c r="J74" s="23">
        <f t="shared" si="34"/>
        <v>0.071875</v>
      </c>
      <c r="K74" s="23">
        <f t="shared" si="34"/>
        <v>0.06625</v>
      </c>
      <c r="L74" s="23">
        <f t="shared" si="34"/>
        <v>0.060625</v>
      </c>
      <c r="M74" s="24">
        <f t="shared" si="34"/>
        <v>0.05500000000000001</v>
      </c>
    </row>
    <row r="75" spans="1:13" ht="13.5">
      <c r="A75" s="36">
        <v>-2</v>
      </c>
      <c r="B75" s="29" t="s">
        <v>5</v>
      </c>
      <c r="C75" s="30"/>
      <c r="D75" s="31"/>
      <c r="E75" s="21">
        <f>($B$3+$A75*$B$4)/($B$4*(1+$E$10*$A75))</f>
        <v>8</v>
      </c>
      <c r="F75" s="21">
        <f>($B$3+$A75*$B$4)/($B$4*(1+$F$10*$A75))</f>
        <v>8.421052631578947</v>
      </c>
      <c r="G75" s="21">
        <f>($B$3+$A75*$B$4)/($B$4*(1+$G$10*$A75))</f>
        <v>8.888888888888888</v>
      </c>
      <c r="H75" s="21">
        <f>($B$3+$A75*$B$4)/($B$4*(1+$H$10*$A75))</f>
        <v>9.411764705882353</v>
      </c>
      <c r="I75" s="21">
        <f>($B$3+$A75*$B$4)/($B$4*(1+$I$10*$A75))</f>
        <v>9.999999999999998</v>
      </c>
      <c r="J75" s="21">
        <f>($B$3+$A75*$B$4)/($B$4*(1+$J$10*$A75))</f>
        <v>10.666666666666666</v>
      </c>
      <c r="K75" s="21">
        <f>($B$3+$A75*$B$4)/($B$4*(1+$K$10*$A75))</f>
        <v>11.42857142857143</v>
      </c>
      <c r="L75" s="21">
        <f aca="true" t="shared" si="35" ref="L75:L89">($B$3+$A75*$B$4)/($B$4*(1+$L$10*$A75))</f>
        <v>12.307692307692308</v>
      </c>
      <c r="M75" s="22">
        <f aca="true" t="shared" si="36" ref="M75:M89">($B$3+$A75*$B$4)/($B$4*(1+$M$10*$A75))</f>
        <v>13.333333333333334</v>
      </c>
    </row>
    <row r="76" spans="1:13" ht="14.25" thickBot="1">
      <c r="A76" s="36"/>
      <c r="B76" s="29" t="s">
        <v>6</v>
      </c>
      <c r="C76" s="30"/>
      <c r="D76" s="31"/>
      <c r="E76" s="23">
        <f aca="true" t="shared" si="37" ref="E76:E138">(1+E$10*$A75)/$E$1</f>
        <v>0.1</v>
      </c>
      <c r="F76" s="23">
        <f aca="true" t="shared" si="38" ref="F76:M76">(1+F$10*$A75)/$E$1</f>
        <v>0.095</v>
      </c>
      <c r="G76" s="23">
        <f t="shared" si="38"/>
        <v>0.09</v>
      </c>
      <c r="H76" s="23">
        <f t="shared" si="38"/>
        <v>0.08499999999999999</v>
      </c>
      <c r="I76" s="23">
        <f t="shared" si="38"/>
        <v>0.08</v>
      </c>
      <c r="J76" s="23">
        <f t="shared" si="38"/>
        <v>0.075</v>
      </c>
      <c r="K76" s="23">
        <f t="shared" si="38"/>
        <v>0.06999999999999999</v>
      </c>
      <c r="L76" s="23">
        <f t="shared" si="38"/>
        <v>0.065</v>
      </c>
      <c r="M76" s="24">
        <f t="shared" si="38"/>
        <v>0.06</v>
      </c>
    </row>
    <row r="77" spans="1:13" ht="13.5">
      <c r="A77" s="36">
        <v>-1.75</v>
      </c>
      <c r="B77" s="29" t="s">
        <v>5</v>
      </c>
      <c r="C77" s="30"/>
      <c r="D77" s="31"/>
      <c r="E77" s="21">
        <f>($B$3+$A77*$B$4)/($B$4*(1+$E$10*$A77))</f>
        <v>8.249999999999998</v>
      </c>
      <c r="F77" s="21">
        <f>($B$3+$A77*$B$4)/($B$4*(1+$F$10*$A77))</f>
        <v>8.627450980392155</v>
      </c>
      <c r="G77" s="21">
        <f>($B$3+$A77*$B$4)/($B$4*(1+$G$10*$A77))</f>
        <v>9.04109589041096</v>
      </c>
      <c r="H77" s="21">
        <f>($B$3+$A77*$B$4)/($B$4*(1+$H$10*$A77))</f>
        <v>9.49640287769784</v>
      </c>
      <c r="I77" s="21">
        <f>($B$3+$A77*$B$4)/($B$4*(1+$I$10*$A77))</f>
        <v>9.999999999999998</v>
      </c>
      <c r="J77" s="21">
        <f>($B$3+$A77*$B$4)/($B$4*(1+$J$10*$A77))</f>
        <v>10.559999999999999</v>
      </c>
      <c r="K77" s="21">
        <f>($B$3+$A77*$B$4)/($B$4*(1+$K$10*$A77))</f>
        <v>11.1864406779661</v>
      </c>
      <c r="L77" s="21">
        <f t="shared" si="35"/>
        <v>11.89189189189189</v>
      </c>
      <c r="M77" s="22">
        <f t="shared" si="36"/>
        <v>12.692307692307693</v>
      </c>
    </row>
    <row r="78" spans="1:13" ht="14.25" thickBot="1">
      <c r="A78" s="36"/>
      <c r="B78" s="29" t="s">
        <v>6</v>
      </c>
      <c r="C78" s="30"/>
      <c r="D78" s="31"/>
      <c r="E78" s="23">
        <f t="shared" si="37"/>
        <v>0.1</v>
      </c>
      <c r="F78" s="23">
        <f aca="true" t="shared" si="39" ref="F78:M78">(1+F$10*$A77)/$E$1</f>
        <v>0.095625</v>
      </c>
      <c r="G78" s="23">
        <f t="shared" si="39"/>
        <v>0.09125</v>
      </c>
      <c r="H78" s="23">
        <f t="shared" si="39"/>
        <v>0.08687500000000001</v>
      </c>
      <c r="I78" s="23">
        <f t="shared" si="39"/>
        <v>0.08249999999999999</v>
      </c>
      <c r="J78" s="23">
        <f t="shared" si="39"/>
        <v>0.078125</v>
      </c>
      <c r="K78" s="23">
        <f t="shared" si="39"/>
        <v>0.07375000000000001</v>
      </c>
      <c r="L78" s="23">
        <f t="shared" si="39"/>
        <v>0.069375</v>
      </c>
      <c r="M78" s="24">
        <f t="shared" si="39"/>
        <v>0.06499999999999999</v>
      </c>
    </row>
    <row r="79" spans="1:13" ht="13.5">
      <c r="A79" s="36">
        <v>-1.5</v>
      </c>
      <c r="B79" s="29" t="s">
        <v>5</v>
      </c>
      <c r="C79" s="30"/>
      <c r="D79" s="31"/>
      <c r="E79" s="21">
        <f>($B$3+$A79*$B$4)/($B$4*(1+$E$10*$A79))</f>
        <v>8.5</v>
      </c>
      <c r="F79" s="21">
        <f>($B$3+$A79*$B$4)/($B$4*(1+$F$10*$A79))</f>
        <v>8.831168831168831</v>
      </c>
      <c r="G79" s="21">
        <f>($B$3+$A79*$B$4)/($B$4*(1+$G$10*$A79))</f>
        <v>9.189189189189188</v>
      </c>
      <c r="H79" s="21">
        <f>($B$3+$A79*$B$4)/($B$4*(1+$H$10*$A79))</f>
        <v>9.577464788732394</v>
      </c>
      <c r="I79" s="21">
        <f>($B$3+$A79*$B$4)/($B$4*(1+$I$10*$A79))</f>
        <v>9.999999999999998</v>
      </c>
      <c r="J79" s="21">
        <f>($B$3+$A79*$B$4)/($B$4*(1+$J$10*$A79))</f>
        <v>10.461538461538462</v>
      </c>
      <c r="K79" s="21">
        <f>($B$3+$A79*$B$4)/($B$4*(1+$K$10*$A79))</f>
        <v>10.967741935483868</v>
      </c>
      <c r="L79" s="21">
        <f t="shared" si="35"/>
        <v>11.525423728813557</v>
      </c>
      <c r="M79" s="22">
        <f t="shared" si="36"/>
        <v>12.142857142857144</v>
      </c>
    </row>
    <row r="80" spans="1:13" ht="14.25" thickBot="1">
      <c r="A80" s="36"/>
      <c r="B80" s="29" t="s">
        <v>6</v>
      </c>
      <c r="C80" s="30"/>
      <c r="D80" s="31"/>
      <c r="E80" s="23">
        <f t="shared" si="37"/>
        <v>0.1</v>
      </c>
      <c r="F80" s="23">
        <f aca="true" t="shared" si="40" ref="F80:M80">(1+F$10*$A79)/$E$1</f>
        <v>0.09625</v>
      </c>
      <c r="G80" s="23">
        <f t="shared" si="40"/>
        <v>0.0925</v>
      </c>
      <c r="H80" s="23">
        <f t="shared" si="40"/>
        <v>0.08875</v>
      </c>
      <c r="I80" s="23">
        <f t="shared" si="40"/>
        <v>0.08499999999999999</v>
      </c>
      <c r="J80" s="23">
        <f t="shared" si="40"/>
        <v>0.08125</v>
      </c>
      <c r="K80" s="23">
        <f t="shared" si="40"/>
        <v>0.0775</v>
      </c>
      <c r="L80" s="23">
        <f t="shared" si="40"/>
        <v>0.07375000000000001</v>
      </c>
      <c r="M80" s="24">
        <f t="shared" si="40"/>
        <v>0.06999999999999999</v>
      </c>
    </row>
    <row r="81" spans="1:13" ht="13.5">
      <c r="A81" s="36">
        <v>-1.25</v>
      </c>
      <c r="B81" s="29" t="s">
        <v>5</v>
      </c>
      <c r="C81" s="30"/>
      <c r="D81" s="31"/>
      <c r="E81" s="21">
        <f>($B$3+$A81*$B$4)/($B$4*(1+$E$10*$A81))</f>
        <v>8.75</v>
      </c>
      <c r="F81" s="21">
        <f>($B$3+$A81*$B$4)/($B$4*(1+$F$10*$A81))</f>
        <v>9.032258064516128</v>
      </c>
      <c r="G81" s="21">
        <f>($B$3+$A81*$B$4)/($B$4*(1+$G$10*$A81))</f>
        <v>9.333333333333334</v>
      </c>
      <c r="H81" s="21">
        <f>($B$3+$A81*$B$4)/($B$4*(1+$H$10*$A81))</f>
        <v>9.655172413793101</v>
      </c>
      <c r="I81" s="21">
        <f>($B$3+$A81*$B$4)/($B$4*(1+$I$10*$A81))</f>
        <v>9.999999999999998</v>
      </c>
      <c r="J81" s="21">
        <f>($B$3+$A81*$B$4)/($B$4*(1+$J$10*$A81))</f>
        <v>10.37037037037037</v>
      </c>
      <c r="K81" s="21">
        <f>($B$3+$A81*$B$4)/($B$4*(1+$K$10*$A81))</f>
        <v>10.769230769230768</v>
      </c>
      <c r="L81" s="21">
        <f t="shared" si="35"/>
        <v>11.2</v>
      </c>
      <c r="M81" s="22">
        <f t="shared" si="36"/>
        <v>11.666666666666664</v>
      </c>
    </row>
    <row r="82" spans="1:13" ht="14.25" thickBot="1">
      <c r="A82" s="36"/>
      <c r="B82" s="29" t="s">
        <v>6</v>
      </c>
      <c r="C82" s="30"/>
      <c r="D82" s="31"/>
      <c r="E82" s="23">
        <f t="shared" si="37"/>
        <v>0.1</v>
      </c>
      <c r="F82" s="23">
        <f aca="true" t="shared" si="41" ref="F82:M82">(1+F$10*$A81)/$E$1</f>
        <v>0.096875</v>
      </c>
      <c r="G82" s="23">
        <f t="shared" si="41"/>
        <v>0.09375</v>
      </c>
      <c r="H82" s="23">
        <f t="shared" si="41"/>
        <v>0.090625</v>
      </c>
      <c r="I82" s="23">
        <f t="shared" si="41"/>
        <v>0.0875</v>
      </c>
      <c r="J82" s="23">
        <f t="shared" si="41"/>
        <v>0.084375</v>
      </c>
      <c r="K82" s="23">
        <f t="shared" si="41"/>
        <v>0.08125</v>
      </c>
      <c r="L82" s="23">
        <f t="shared" si="41"/>
        <v>0.078125</v>
      </c>
      <c r="M82" s="24">
        <f t="shared" si="41"/>
        <v>0.075</v>
      </c>
    </row>
    <row r="83" spans="1:13" ht="13.5">
      <c r="A83" s="36">
        <v>-1</v>
      </c>
      <c r="B83" s="29" t="s">
        <v>5</v>
      </c>
      <c r="C83" s="30"/>
      <c r="D83" s="31"/>
      <c r="E83" s="21">
        <f>($B$3+$A83*$B$4)/($B$4*(1+$E$10*$A83))</f>
        <v>9</v>
      </c>
      <c r="F83" s="21">
        <f>($B$3+$A83*$B$4)/($B$4*(1+$F$10*$A83))</f>
        <v>9.23076923076923</v>
      </c>
      <c r="G83" s="21">
        <f>($B$3+$A83*$B$4)/($B$4*(1+$G$10*$A83))</f>
        <v>9.473684210526315</v>
      </c>
      <c r="H83" s="21">
        <f>($B$3+$A83*$B$4)/($B$4*(1+$H$10*$A83))</f>
        <v>9.729729729729728</v>
      </c>
      <c r="I83" s="21">
        <f>($B$3+$A83*$B$4)/($B$4*(1+$I$10*$A83))</f>
        <v>9.999999999999998</v>
      </c>
      <c r="J83" s="21">
        <f>($B$3+$A83*$B$4)/($B$4*(1+$J$10*$A83))</f>
        <v>10.285714285714285</v>
      </c>
      <c r="K83" s="21">
        <f>($B$3+$A83*$B$4)/($B$4*(1+$K$10*$A83))</f>
        <v>10.588235294117647</v>
      </c>
      <c r="L83" s="21">
        <f t="shared" si="35"/>
        <v>10.909090909090908</v>
      </c>
      <c r="M83" s="22">
        <f t="shared" si="36"/>
        <v>11.249999999999998</v>
      </c>
    </row>
    <row r="84" spans="1:13" ht="14.25" thickBot="1">
      <c r="A84" s="36"/>
      <c r="B84" s="29" t="s">
        <v>6</v>
      </c>
      <c r="C84" s="30"/>
      <c r="D84" s="31"/>
      <c r="E84" s="23">
        <f t="shared" si="37"/>
        <v>0.1</v>
      </c>
      <c r="F84" s="23">
        <f aca="true" t="shared" si="42" ref="F84:M84">(1+F$10*$A83)/$E$1</f>
        <v>0.0975</v>
      </c>
      <c r="G84" s="23">
        <f t="shared" si="42"/>
        <v>0.095</v>
      </c>
      <c r="H84" s="23">
        <f t="shared" si="42"/>
        <v>0.0925</v>
      </c>
      <c r="I84" s="23">
        <f t="shared" si="42"/>
        <v>0.09</v>
      </c>
      <c r="J84" s="23">
        <f t="shared" si="42"/>
        <v>0.0875</v>
      </c>
      <c r="K84" s="23">
        <f t="shared" si="42"/>
        <v>0.08499999999999999</v>
      </c>
      <c r="L84" s="23">
        <f t="shared" si="42"/>
        <v>0.08249999999999999</v>
      </c>
      <c r="M84" s="24">
        <f t="shared" si="42"/>
        <v>0.08</v>
      </c>
    </row>
    <row r="85" spans="1:13" ht="13.5">
      <c r="A85" s="36">
        <v>-0.75</v>
      </c>
      <c r="B85" s="29" t="s">
        <v>5</v>
      </c>
      <c r="C85" s="30"/>
      <c r="D85" s="31"/>
      <c r="E85" s="21">
        <f>($B$3+$A85*$B$4)/($B$4*(1+$E$10*$A85))</f>
        <v>9.25</v>
      </c>
      <c r="F85" s="21">
        <f>($B$3+$A85*$B$4)/($B$4*(1+$F$10*$A85))</f>
        <v>9.426751592356688</v>
      </c>
      <c r="G85" s="21">
        <f>($B$3+$A85*$B$4)/($B$4*(1+$G$10*$A85))</f>
        <v>9.61038961038961</v>
      </c>
      <c r="H85" s="21">
        <f>($B$3+$A85*$B$4)/($B$4*(1+$H$10*$A85))</f>
        <v>9.801324503311259</v>
      </c>
      <c r="I85" s="21">
        <f>($B$3+$A85*$B$4)/($B$4*(1+$I$10*$A85))</f>
        <v>9.999999999999998</v>
      </c>
      <c r="J85" s="21">
        <f>($B$3+$A85*$B$4)/($B$4*(1+$J$10*$A85))</f>
        <v>10.206896551724137</v>
      </c>
      <c r="K85" s="21">
        <f>($B$3+$A85*$B$4)/($B$4*(1+$K$10*$A85))</f>
        <v>10.422535211267606</v>
      </c>
      <c r="L85" s="21">
        <f t="shared" si="35"/>
        <v>10.647482014388489</v>
      </c>
      <c r="M85" s="22">
        <f t="shared" si="36"/>
        <v>10.882352941176471</v>
      </c>
    </row>
    <row r="86" spans="1:13" ht="14.25" thickBot="1">
      <c r="A86" s="36"/>
      <c r="B86" s="29" t="s">
        <v>6</v>
      </c>
      <c r="C86" s="30"/>
      <c r="D86" s="31"/>
      <c r="E86" s="23">
        <f t="shared" si="37"/>
        <v>0.1</v>
      </c>
      <c r="F86" s="23">
        <f aca="true" t="shared" si="43" ref="F86:M86">(1+F$10*$A85)/$E$1</f>
        <v>0.09812499999999999</v>
      </c>
      <c r="G86" s="23">
        <f t="shared" si="43"/>
        <v>0.09625</v>
      </c>
      <c r="H86" s="23">
        <f t="shared" si="43"/>
        <v>0.094375</v>
      </c>
      <c r="I86" s="23">
        <f t="shared" si="43"/>
        <v>0.0925</v>
      </c>
      <c r="J86" s="23">
        <f t="shared" si="43"/>
        <v>0.090625</v>
      </c>
      <c r="K86" s="23">
        <f t="shared" si="43"/>
        <v>0.08875</v>
      </c>
      <c r="L86" s="23">
        <f t="shared" si="43"/>
        <v>0.08687500000000001</v>
      </c>
      <c r="M86" s="24">
        <f t="shared" si="43"/>
        <v>0.08499999999999999</v>
      </c>
    </row>
    <row r="87" spans="1:13" ht="13.5">
      <c r="A87" s="36">
        <v>-0.5</v>
      </c>
      <c r="B87" s="29" t="s">
        <v>5</v>
      </c>
      <c r="C87" s="30"/>
      <c r="D87" s="31"/>
      <c r="E87" s="21">
        <f>($B$3+$A87*$B$4)/($B$4*(1+$E$10*$A87))</f>
        <v>9.499999999999998</v>
      </c>
      <c r="F87" s="21">
        <f>($B$3+$A87*$B$4)/($B$4*(1+$F$10*$A87))</f>
        <v>9.620253164556962</v>
      </c>
      <c r="G87" s="21">
        <f>($B$3+$A87*$B$4)/($B$4*(1+$G$10*$A87))</f>
        <v>9.743589743589743</v>
      </c>
      <c r="H87" s="21">
        <f>($B$3+$A87*$B$4)/($B$4*(1+$H$10*$A87))</f>
        <v>9.870129870129869</v>
      </c>
      <c r="I87" s="21">
        <f>($B$3+$A87*$B$4)/($B$4*(1+$I$10*$A87))</f>
        <v>10</v>
      </c>
      <c r="J87" s="21">
        <f>($B$3+$A87*$B$4)/($B$4*(1+$J$10*$A87))</f>
        <v>10.133333333333333</v>
      </c>
      <c r="K87" s="21">
        <f>($B$3+$A87*$B$4)/($B$4*(1+$K$10*$A87))</f>
        <v>10.270270270270268</v>
      </c>
      <c r="L87" s="21">
        <f t="shared" si="35"/>
        <v>10.410958904109588</v>
      </c>
      <c r="M87" s="22">
        <f t="shared" si="36"/>
        <v>10.555555555555554</v>
      </c>
    </row>
    <row r="88" spans="1:13" ht="14.25" thickBot="1">
      <c r="A88" s="36"/>
      <c r="B88" s="29" t="s">
        <v>6</v>
      </c>
      <c r="C88" s="30"/>
      <c r="D88" s="31"/>
      <c r="E88" s="23">
        <f t="shared" si="37"/>
        <v>0.1</v>
      </c>
      <c r="F88" s="23">
        <f aca="true" t="shared" si="44" ref="F88:M88">(1+F$10*$A87)/$E$1</f>
        <v>0.09875</v>
      </c>
      <c r="G88" s="23">
        <f t="shared" si="44"/>
        <v>0.0975</v>
      </c>
      <c r="H88" s="23">
        <f t="shared" si="44"/>
        <v>0.09625</v>
      </c>
      <c r="I88" s="23">
        <f t="shared" si="44"/>
        <v>0.095</v>
      </c>
      <c r="J88" s="23">
        <f t="shared" si="44"/>
        <v>0.09375</v>
      </c>
      <c r="K88" s="23">
        <f t="shared" si="44"/>
        <v>0.0925</v>
      </c>
      <c r="L88" s="23">
        <f t="shared" si="44"/>
        <v>0.09125</v>
      </c>
      <c r="M88" s="24">
        <f t="shared" si="44"/>
        <v>0.09</v>
      </c>
    </row>
    <row r="89" spans="1:13" ht="13.5">
      <c r="A89" s="36">
        <v>-0.25</v>
      </c>
      <c r="B89" s="29" t="s">
        <v>5</v>
      </c>
      <c r="C89" s="30"/>
      <c r="D89" s="31"/>
      <c r="E89" s="21">
        <f>($B$3+$A89*$B$4)/($B$4*(1+$E$10*$A89))</f>
        <v>9.75</v>
      </c>
      <c r="F89" s="21">
        <f>($B$3+$A89*$B$4)/($B$4*(1+$F$10*$A89))</f>
        <v>9.81132075471698</v>
      </c>
      <c r="G89" s="21">
        <f>($B$3+$A89*$B$4)/($B$4*(1+$G$10*$A89))</f>
        <v>9.873417721518987</v>
      </c>
      <c r="H89" s="21">
        <f>($B$3+$A89*$B$4)/($B$4*(1+$H$10*$A89))</f>
        <v>9.936305732484076</v>
      </c>
      <c r="I89" s="21">
        <f>($B$3+$A89*$B$4)/($B$4*(1+$I$10*$A89))</f>
        <v>10</v>
      </c>
      <c r="J89" s="21">
        <f>($B$3+$A89*$B$4)/($B$4*(1+$J$10*$A89))</f>
        <v>10.064516129032258</v>
      </c>
      <c r="K89" s="21">
        <f>($B$3+$A89*$B$4)/($B$4*(1+$K$10*$A89))</f>
        <v>10.12987012987013</v>
      </c>
      <c r="L89" s="21">
        <f t="shared" si="35"/>
        <v>10.196078431372547</v>
      </c>
      <c r="M89" s="22">
        <f t="shared" si="36"/>
        <v>10.263157894736842</v>
      </c>
    </row>
    <row r="90" spans="1:13" ht="14.25" thickBot="1">
      <c r="A90" s="36"/>
      <c r="B90" s="29" t="s">
        <v>6</v>
      </c>
      <c r="C90" s="30"/>
      <c r="D90" s="31"/>
      <c r="E90" s="23">
        <f t="shared" si="37"/>
        <v>0.1</v>
      </c>
      <c r="F90" s="23">
        <f aca="true" t="shared" si="45" ref="F90:M90">(1+F$10*$A89)/$E$1</f>
        <v>0.099375</v>
      </c>
      <c r="G90" s="23">
        <f t="shared" si="45"/>
        <v>0.09875</v>
      </c>
      <c r="H90" s="23">
        <f t="shared" si="45"/>
        <v>0.09812499999999999</v>
      </c>
      <c r="I90" s="23">
        <f t="shared" si="45"/>
        <v>0.0975</v>
      </c>
      <c r="J90" s="23">
        <f t="shared" si="45"/>
        <v>0.096875</v>
      </c>
      <c r="K90" s="23">
        <f t="shared" si="45"/>
        <v>0.09625</v>
      </c>
      <c r="L90" s="23">
        <f t="shared" si="45"/>
        <v>0.095625</v>
      </c>
      <c r="M90" s="24">
        <f t="shared" si="45"/>
        <v>0.095</v>
      </c>
    </row>
    <row r="91" spans="1:13" ht="13.5">
      <c r="A91" s="36">
        <v>0</v>
      </c>
      <c r="B91" s="29" t="s">
        <v>5</v>
      </c>
      <c r="C91" s="30"/>
      <c r="D91" s="31"/>
      <c r="E91" s="21">
        <f>($B$3+$A91*$B$4)/($B$4*(1+$E$10*$A91))</f>
        <v>10</v>
      </c>
      <c r="F91" s="21">
        <f>($B$3+$A91*$B$4)/($B$4*(1+$F$10*$A91))</f>
        <v>10</v>
      </c>
      <c r="G91" s="21">
        <f>($B$3+$A91*$B$4)/($B$4*(1+$G$10*$A91))</f>
        <v>10</v>
      </c>
      <c r="H91" s="21">
        <f>($B$3+$A91*$B$4)/($B$4*(1+$H$10*$A91))</f>
        <v>10</v>
      </c>
      <c r="I91" s="21">
        <f>($B$3+$A91*$B$4)/($B$4*(1+$I$10*$A91))</f>
        <v>10</v>
      </c>
      <c r="J91" s="21">
        <f>($B$3+$A91*$B$4)/($B$4*(1+$J$10*$A91))</f>
        <v>10</v>
      </c>
      <c r="K91" s="21">
        <f>($B$3+$A91*$B$4)/($B$4*(1+$K$10*$A91))</f>
        <v>10</v>
      </c>
      <c r="L91" s="21">
        <f>($B$3+$A91*$B$4)/($B$4*(1+$L$10*$A91))</f>
        <v>10</v>
      </c>
      <c r="M91" s="22">
        <f>($B$3+$A91*$B$4)/($B$4*(1+$M$10*$A91))</f>
        <v>10</v>
      </c>
    </row>
    <row r="92" spans="1:13" ht="14.25" thickBot="1">
      <c r="A92" s="36"/>
      <c r="B92" s="29" t="s">
        <v>6</v>
      </c>
      <c r="C92" s="30"/>
      <c r="D92" s="31"/>
      <c r="E92" s="23">
        <f t="shared" si="37"/>
        <v>0.1</v>
      </c>
      <c r="F92" s="23">
        <f aca="true" t="shared" si="46" ref="F92:M92">(1+F$10*$A91)/$E$1</f>
        <v>0.1</v>
      </c>
      <c r="G92" s="23">
        <f t="shared" si="46"/>
        <v>0.1</v>
      </c>
      <c r="H92" s="23">
        <f t="shared" si="46"/>
        <v>0.1</v>
      </c>
      <c r="I92" s="23">
        <f t="shared" si="46"/>
        <v>0.1</v>
      </c>
      <c r="J92" s="23">
        <f t="shared" si="46"/>
        <v>0.1</v>
      </c>
      <c r="K92" s="23">
        <f t="shared" si="46"/>
        <v>0.1</v>
      </c>
      <c r="L92" s="23">
        <f t="shared" si="46"/>
        <v>0.1</v>
      </c>
      <c r="M92" s="24">
        <f t="shared" si="46"/>
        <v>0.1</v>
      </c>
    </row>
    <row r="93" spans="1:13" ht="13.5">
      <c r="A93" s="36">
        <v>0.25</v>
      </c>
      <c r="B93" s="29" t="s">
        <v>5</v>
      </c>
      <c r="C93" s="30"/>
      <c r="D93" s="31"/>
      <c r="E93" s="21">
        <f>($B$3+$A93*$B$4)/($B$4*(1+$E$10*$A93))</f>
        <v>10.249999999999998</v>
      </c>
      <c r="F93" s="21">
        <f>($B$3+$A93*$B$4)/($B$4*(1+$F$10*$A93))</f>
        <v>10.186335403726705</v>
      </c>
      <c r="G93" s="21">
        <f>($B$3+$A93*$B$4)/($B$4*(1+$G$10*$A93))</f>
        <v>10.123456790123456</v>
      </c>
      <c r="H93" s="21">
        <f>($B$3+$A93*$B$4)/($B$4*(1+$H$10*$A93))</f>
        <v>10.061349693251532</v>
      </c>
      <c r="I93" s="21">
        <f>($B$3+$A93*$B$4)/($B$4*(1+$I$10*$A93))</f>
        <v>10</v>
      </c>
      <c r="J93" s="21">
        <f>($B$3+$A93*$B$4)/($B$4*(1+$J$10*$A93))</f>
        <v>9.939393939393938</v>
      </c>
      <c r="K93" s="21">
        <f>($B$3+$A93*$B$4)/($B$4*(1+$K$10*$A93))</f>
        <v>9.879518072289155</v>
      </c>
      <c r="L93" s="21">
        <f>($B$3+$A93*$B$4)/($B$4*(1+$L$10*$A93))</f>
        <v>9.820359281437126</v>
      </c>
      <c r="M93" s="22">
        <f>($B$3+$A93*$B$4)/($B$4*(1+$M$10*$A93))</f>
        <v>9.761904761904761</v>
      </c>
    </row>
    <row r="94" spans="1:13" ht="14.25" thickBot="1">
      <c r="A94" s="36"/>
      <c r="B94" s="29" t="s">
        <v>6</v>
      </c>
      <c r="C94" s="30"/>
      <c r="D94" s="31"/>
      <c r="E94" s="23">
        <f t="shared" si="37"/>
        <v>0.1</v>
      </c>
      <c r="F94" s="23">
        <f aca="true" t="shared" si="47" ref="F94:M94">(1+F$10*$A93)/$E$1</f>
        <v>0.100625</v>
      </c>
      <c r="G94" s="23">
        <f t="shared" si="47"/>
        <v>0.10124999999999999</v>
      </c>
      <c r="H94" s="23">
        <f t="shared" si="47"/>
        <v>0.10187500000000001</v>
      </c>
      <c r="I94" s="23">
        <f t="shared" si="47"/>
        <v>0.1025</v>
      </c>
      <c r="J94" s="23">
        <f t="shared" si="47"/>
        <v>0.103125</v>
      </c>
      <c r="K94" s="23">
        <f t="shared" si="47"/>
        <v>0.10375000000000001</v>
      </c>
      <c r="L94" s="23">
        <f t="shared" si="47"/>
        <v>0.104375</v>
      </c>
      <c r="M94" s="24">
        <f t="shared" si="47"/>
        <v>0.10500000000000001</v>
      </c>
    </row>
    <row r="95" spans="1:13" ht="13.5">
      <c r="A95" s="36">
        <v>0.5</v>
      </c>
      <c r="B95" s="29" t="s">
        <v>5</v>
      </c>
      <c r="C95" s="30"/>
      <c r="D95" s="31"/>
      <c r="E95" s="21">
        <f>($B$3+$A95*$B$4)/($B$4*(1+$E$10*$A95))</f>
        <v>10.5</v>
      </c>
      <c r="F95" s="21">
        <f>($B$3+$A95*$B$4)/($B$4*(1+$F$10*$A95))</f>
        <v>10.37037037037037</v>
      </c>
      <c r="G95" s="21">
        <f>($B$3+$A95*$B$4)/($B$4*(1+$G$10*$A95))</f>
        <v>10.24390243902439</v>
      </c>
      <c r="H95" s="21">
        <f>($B$3+$A95*$B$4)/($B$4*(1+$H$10*$A95))</f>
        <v>10.120481927710843</v>
      </c>
      <c r="I95" s="21">
        <f>($B$3+$A95*$B$4)/($B$4*(1+$I$10*$A95))</f>
        <v>10</v>
      </c>
      <c r="J95" s="21">
        <f>($B$3+$A95*$B$4)/($B$4*(1+$J$10*$A95))</f>
        <v>9.88235294117647</v>
      </c>
      <c r="K95" s="21">
        <f>($B$3+$A95*$B$4)/($B$4*(1+$K$10*$A95))</f>
        <v>9.767441860465118</v>
      </c>
      <c r="L95" s="21">
        <f>($B$3+$A95*$B$4)/($B$4*(1+$L$10*$A95))</f>
        <v>9.655172413793103</v>
      </c>
      <c r="M95" s="22">
        <f>($B$3+$A95*$B$4)/($B$4*(1+$M$10*$A95))</f>
        <v>9.545454545454545</v>
      </c>
    </row>
    <row r="96" spans="1:13" ht="14.25" thickBot="1">
      <c r="A96" s="36"/>
      <c r="B96" s="29" t="s">
        <v>6</v>
      </c>
      <c r="C96" s="30"/>
      <c r="D96" s="31"/>
      <c r="E96" s="23">
        <f t="shared" si="37"/>
        <v>0.1</v>
      </c>
      <c r="F96" s="23">
        <f aca="true" t="shared" si="48" ref="F96:M96">(1+F$10*$A95)/$E$1</f>
        <v>0.10124999999999999</v>
      </c>
      <c r="G96" s="23">
        <f t="shared" si="48"/>
        <v>0.1025</v>
      </c>
      <c r="H96" s="23">
        <f t="shared" si="48"/>
        <v>0.10375000000000001</v>
      </c>
      <c r="I96" s="23">
        <f t="shared" si="48"/>
        <v>0.10500000000000001</v>
      </c>
      <c r="J96" s="23">
        <f t="shared" si="48"/>
        <v>0.10625</v>
      </c>
      <c r="K96" s="23">
        <f t="shared" si="48"/>
        <v>0.1075</v>
      </c>
      <c r="L96" s="23">
        <f t="shared" si="48"/>
        <v>0.10874999999999999</v>
      </c>
      <c r="M96" s="24">
        <f t="shared" si="48"/>
        <v>0.11000000000000001</v>
      </c>
    </row>
    <row r="97" spans="1:13" ht="13.5">
      <c r="A97" s="36">
        <v>0.75</v>
      </c>
      <c r="B97" s="29" t="s">
        <v>5</v>
      </c>
      <c r="C97" s="30"/>
      <c r="D97" s="31"/>
      <c r="E97" s="21">
        <f>($B$3+$A97*$B$4)/($B$4*(1+$E$10*$A97))</f>
        <v>10.749999999999998</v>
      </c>
      <c r="F97" s="21">
        <f>($B$3+$A97*$B$4)/($B$4*(1+$F$10*$A97))</f>
        <v>10.552147239263803</v>
      </c>
      <c r="G97" s="21">
        <f>($B$3+$A97*$B$4)/($B$4*(1+$G$10*$A97))</f>
        <v>10.36144578313253</v>
      </c>
      <c r="H97" s="21">
        <f>($B$3+$A97*$B$4)/($B$4*(1+$H$10*$A97))</f>
        <v>10.177514792899409</v>
      </c>
      <c r="I97" s="21">
        <f>($B$3+$A97*$B$4)/($B$4*(1+$I$10*$A97))</f>
        <v>10</v>
      </c>
      <c r="J97" s="21">
        <f>($B$3+$A97*$B$4)/($B$4*(1+$J$10*$A97))</f>
        <v>9.828571428571427</v>
      </c>
      <c r="K97" s="21">
        <f>($B$3+$A97*$B$4)/($B$4*(1+$K$10*$A97))</f>
        <v>9.662921348314605</v>
      </c>
      <c r="L97" s="21">
        <f>($B$3+$A97*$B$4)/($B$4*(1+$L$10*$A97))</f>
        <v>9.502762430939224</v>
      </c>
      <c r="M97" s="22">
        <f>($B$3+$A97*$B$4)/($B$4*(1+$M$10*$A97))</f>
        <v>9.347826086956522</v>
      </c>
    </row>
    <row r="98" spans="1:13" ht="14.25" thickBot="1">
      <c r="A98" s="36"/>
      <c r="B98" s="29" t="s">
        <v>6</v>
      </c>
      <c r="C98" s="30"/>
      <c r="D98" s="31"/>
      <c r="E98" s="23">
        <f t="shared" si="37"/>
        <v>0.1</v>
      </c>
      <c r="F98" s="23">
        <f aca="true" t="shared" si="49" ref="F98:M98">(1+F$10*$A97)/$E$1</f>
        <v>0.10187500000000001</v>
      </c>
      <c r="G98" s="23">
        <f t="shared" si="49"/>
        <v>0.10375000000000001</v>
      </c>
      <c r="H98" s="23">
        <f t="shared" si="49"/>
        <v>0.105625</v>
      </c>
      <c r="I98" s="23">
        <f t="shared" si="49"/>
        <v>0.1075</v>
      </c>
      <c r="J98" s="23">
        <f t="shared" si="49"/>
        <v>0.109375</v>
      </c>
      <c r="K98" s="23">
        <f t="shared" si="49"/>
        <v>0.11125</v>
      </c>
      <c r="L98" s="23">
        <f t="shared" si="49"/>
        <v>0.113125</v>
      </c>
      <c r="M98" s="24">
        <f t="shared" si="49"/>
        <v>0.11499999999999999</v>
      </c>
    </row>
    <row r="99" spans="1:13" ht="13.5">
      <c r="A99" s="36">
        <v>1</v>
      </c>
      <c r="B99" s="29" t="s">
        <v>5</v>
      </c>
      <c r="C99" s="30"/>
      <c r="D99" s="31"/>
      <c r="E99" s="21">
        <f>($B$3+$A99*$B$4)/($B$4*(1+$E$10*$A99))</f>
        <v>11</v>
      </c>
      <c r="F99" s="21">
        <f>($B$3+$A99*$B$4)/($B$4*(1+$F$10*$A99))</f>
        <v>10.731707317073171</v>
      </c>
      <c r="G99" s="21">
        <f>($B$3+$A99*$B$4)/($B$4*(1+$G$10*$A99))</f>
        <v>10.476190476190476</v>
      </c>
      <c r="H99" s="21">
        <f>($B$3+$A99*$B$4)/($B$4*(1+$H$10*$A99))</f>
        <v>10.232558139534884</v>
      </c>
      <c r="I99" s="21">
        <f>($B$3+$A99*$B$4)/($B$4*(1+$I$10*$A99))</f>
        <v>10</v>
      </c>
      <c r="J99" s="21">
        <f>($B$3+$A99*$B$4)/($B$4*(1+$J$10*$A99))</f>
        <v>9.777777777777779</v>
      </c>
      <c r="K99" s="21">
        <f>($B$3+$A99*$B$4)/($B$4*(1+$K$10*$A99))</f>
        <v>9.56521739130435</v>
      </c>
      <c r="L99" s="21">
        <f>($B$3+$A99*$B$4)/($B$4*(1+$L$10*$A99))</f>
        <v>9.361702127659575</v>
      </c>
      <c r="M99" s="22">
        <f>($B$3+$A99*$B$4)/($B$4*(1+$M$10*$A99))</f>
        <v>9.166666666666668</v>
      </c>
    </row>
    <row r="100" spans="1:13" ht="14.25" thickBot="1">
      <c r="A100" s="36"/>
      <c r="B100" s="29" t="s">
        <v>6</v>
      </c>
      <c r="C100" s="30"/>
      <c r="D100" s="31"/>
      <c r="E100" s="23">
        <f t="shared" si="37"/>
        <v>0.1</v>
      </c>
      <c r="F100" s="23">
        <f aca="true" t="shared" si="50" ref="F100:M100">(1+F$10*$A99)/$E$1</f>
        <v>0.1025</v>
      </c>
      <c r="G100" s="23">
        <f t="shared" si="50"/>
        <v>0.10500000000000001</v>
      </c>
      <c r="H100" s="23">
        <f t="shared" si="50"/>
        <v>0.1075</v>
      </c>
      <c r="I100" s="23">
        <f t="shared" si="50"/>
        <v>0.11000000000000001</v>
      </c>
      <c r="J100" s="23">
        <f t="shared" si="50"/>
        <v>0.1125</v>
      </c>
      <c r="K100" s="23">
        <f t="shared" si="50"/>
        <v>0.11499999999999999</v>
      </c>
      <c r="L100" s="23">
        <f t="shared" si="50"/>
        <v>0.11750000000000001</v>
      </c>
      <c r="M100" s="24">
        <f t="shared" si="50"/>
        <v>0.12</v>
      </c>
    </row>
    <row r="101" spans="1:13" ht="13.5">
      <c r="A101" s="36">
        <v>1.25</v>
      </c>
      <c r="B101" s="29" t="s">
        <v>5</v>
      </c>
      <c r="C101" s="30"/>
      <c r="D101" s="31"/>
      <c r="E101" s="21">
        <f>($B$3+$A101*$B$4)/($B$4*(1+$E$10*$A101))</f>
        <v>11.25</v>
      </c>
      <c r="F101" s="21">
        <f>($B$3+$A101*$B$4)/($B$4*(1+$F$10*$A101))</f>
        <v>10.909090909090908</v>
      </c>
      <c r="G101" s="21">
        <f>($B$3+$A101*$B$4)/($B$4*(1+$G$10*$A101))</f>
        <v>10.588235294117647</v>
      </c>
      <c r="H101" s="21">
        <f>($B$3+$A101*$B$4)/($B$4*(1+$H$10*$A101))</f>
        <v>10.285714285714286</v>
      </c>
      <c r="I101" s="21">
        <f>($B$3+$A101*$B$4)/($B$4*(1+$I$10*$A101))</f>
        <v>10</v>
      </c>
      <c r="J101" s="21">
        <f>($B$3+$A101*$B$4)/($B$4*(1+$J$10*$A101))</f>
        <v>9.72972972972973</v>
      </c>
      <c r="K101" s="21">
        <f>($B$3+$A101*$B$4)/($B$4*(1+$K$10*$A101))</f>
        <v>9.473684210526315</v>
      </c>
      <c r="L101" s="21">
        <f>($B$3+$A101*$B$4)/($B$4*(1+$L$10*$A101))</f>
        <v>9.23076923076923</v>
      </c>
      <c r="M101" s="22">
        <f>($B$3+$A101*$B$4)/($B$4*(1+$M$10*$A101))</f>
        <v>9</v>
      </c>
    </row>
    <row r="102" spans="1:13" ht="14.25" thickBot="1">
      <c r="A102" s="36"/>
      <c r="B102" s="29" t="s">
        <v>6</v>
      </c>
      <c r="C102" s="30"/>
      <c r="D102" s="31"/>
      <c r="E102" s="23">
        <f t="shared" si="37"/>
        <v>0.1</v>
      </c>
      <c r="F102" s="23">
        <f aca="true" t="shared" si="51" ref="F102:M102">(1+F$10*$A101)/$E$1</f>
        <v>0.103125</v>
      </c>
      <c r="G102" s="23">
        <f t="shared" si="51"/>
        <v>0.10625</v>
      </c>
      <c r="H102" s="23">
        <f t="shared" si="51"/>
        <v>0.109375</v>
      </c>
      <c r="I102" s="23">
        <f t="shared" si="51"/>
        <v>0.1125</v>
      </c>
      <c r="J102" s="23">
        <f t="shared" si="51"/>
        <v>0.115625</v>
      </c>
      <c r="K102" s="23">
        <f t="shared" si="51"/>
        <v>0.11875</v>
      </c>
      <c r="L102" s="23">
        <f t="shared" si="51"/>
        <v>0.121875</v>
      </c>
      <c r="M102" s="24">
        <f t="shared" si="51"/>
        <v>0.125</v>
      </c>
    </row>
    <row r="103" spans="1:13" ht="13.5">
      <c r="A103" s="36">
        <v>1.5</v>
      </c>
      <c r="B103" s="29" t="s">
        <v>5</v>
      </c>
      <c r="C103" s="30"/>
      <c r="D103" s="31"/>
      <c r="E103" s="21">
        <f>($B$3+$A103*$B$4)/($B$4*(1+$E$10*$A103))</f>
        <v>11.499999999999998</v>
      </c>
      <c r="F103" s="21">
        <f>($B$3+$A103*$B$4)/($B$4*(1+$F$10*$A103))</f>
        <v>11.084337349397588</v>
      </c>
      <c r="G103" s="21">
        <f>($B$3+$A103*$B$4)/($B$4*(1+$G$10*$A103))</f>
        <v>10.69767441860465</v>
      </c>
      <c r="H103" s="21">
        <f>($B$3+$A103*$B$4)/($B$4*(1+$H$10*$A103))</f>
        <v>10.337078651685392</v>
      </c>
      <c r="I103" s="21">
        <f>($B$3+$A103*$B$4)/($B$4*(1+$I$10*$A103))</f>
        <v>10</v>
      </c>
      <c r="J103" s="21">
        <f>($B$3+$A103*$B$4)/($B$4*(1+$J$10*$A103))</f>
        <v>9.684210526315788</v>
      </c>
      <c r="K103" s="21">
        <f>($B$3+$A103*$B$4)/($B$4*(1+$K$10*$A103))</f>
        <v>9.387755102040815</v>
      </c>
      <c r="L103" s="21">
        <f>($B$3+$A103*$B$4)/($B$4*(1+$L$10*$A103))</f>
        <v>9.108910891089108</v>
      </c>
      <c r="M103" s="22">
        <f>($B$3+$A103*$B$4)/($B$4*(1+$M$10*$A103))</f>
        <v>8.846153846153845</v>
      </c>
    </row>
    <row r="104" spans="1:13" ht="14.25" thickBot="1">
      <c r="A104" s="36"/>
      <c r="B104" s="29" t="s">
        <v>6</v>
      </c>
      <c r="C104" s="30"/>
      <c r="D104" s="31"/>
      <c r="E104" s="23">
        <f t="shared" si="37"/>
        <v>0.1</v>
      </c>
      <c r="F104" s="23">
        <f aca="true" t="shared" si="52" ref="F104:M104">(1+F$10*$A103)/$E$1</f>
        <v>0.10375000000000001</v>
      </c>
      <c r="G104" s="23">
        <f t="shared" si="52"/>
        <v>0.1075</v>
      </c>
      <c r="H104" s="23">
        <f t="shared" si="52"/>
        <v>0.11125</v>
      </c>
      <c r="I104" s="23">
        <f t="shared" si="52"/>
        <v>0.11499999999999999</v>
      </c>
      <c r="J104" s="23">
        <f t="shared" si="52"/>
        <v>0.11875</v>
      </c>
      <c r="K104" s="23">
        <f t="shared" si="52"/>
        <v>0.12250000000000001</v>
      </c>
      <c r="L104" s="23">
        <f t="shared" si="52"/>
        <v>0.12625</v>
      </c>
      <c r="M104" s="24">
        <f t="shared" si="52"/>
        <v>0.13</v>
      </c>
    </row>
    <row r="105" spans="1:13" ht="13.5">
      <c r="A105" s="36">
        <v>1.75</v>
      </c>
      <c r="B105" s="29" t="s">
        <v>5</v>
      </c>
      <c r="C105" s="30"/>
      <c r="D105" s="31"/>
      <c r="E105" s="21">
        <f>($B$3+$A105*$B$4)/($B$4*(1+$E$10*$A105))</f>
        <v>11.75</v>
      </c>
      <c r="F105" s="21">
        <f>($B$3+$A105*$B$4)/($B$4*(1+$F$10*$A105))</f>
        <v>11.25748502994012</v>
      </c>
      <c r="G105" s="21">
        <f>($B$3+$A105*$B$4)/($B$4*(1+$G$10*$A105))</f>
        <v>10.804597701149426</v>
      </c>
      <c r="H105" s="21">
        <f>($B$3+$A105*$B$4)/($B$4*(1+$H$10*$A105))</f>
        <v>10.386740331491712</v>
      </c>
      <c r="I105" s="21">
        <f>($B$3+$A105*$B$4)/($B$4*(1+$I$10*$A105))</f>
        <v>10</v>
      </c>
      <c r="J105" s="21">
        <f>($B$3+$A105*$B$4)/($B$4*(1+$J$10*$A105))</f>
        <v>9.64102564102564</v>
      </c>
      <c r="K105" s="21">
        <f>($B$3+$A105*$B$4)/($B$4*(1+$K$10*$A105))</f>
        <v>9.306930693069306</v>
      </c>
      <c r="L105" s="21">
        <f>($B$3+$A105*$B$4)/($B$4*(1+$L$10*$A105))</f>
        <v>8.995215311004786</v>
      </c>
      <c r="M105" s="22">
        <f>($B$3+$A105*$B$4)/($B$4*(1+$M$10*$A105))</f>
        <v>8.703703703703704</v>
      </c>
    </row>
    <row r="106" spans="1:13" ht="14.25" thickBot="1">
      <c r="A106" s="36"/>
      <c r="B106" s="29" t="s">
        <v>6</v>
      </c>
      <c r="C106" s="30"/>
      <c r="D106" s="31"/>
      <c r="E106" s="23">
        <f t="shared" si="37"/>
        <v>0.1</v>
      </c>
      <c r="F106" s="23">
        <f aca="true" t="shared" si="53" ref="F106:M106">(1+F$10*$A105)/$E$1</f>
        <v>0.104375</v>
      </c>
      <c r="G106" s="23">
        <f t="shared" si="53"/>
        <v>0.10874999999999999</v>
      </c>
      <c r="H106" s="23">
        <f t="shared" si="53"/>
        <v>0.113125</v>
      </c>
      <c r="I106" s="23">
        <f t="shared" si="53"/>
        <v>0.11750000000000001</v>
      </c>
      <c r="J106" s="23">
        <f t="shared" si="53"/>
        <v>0.121875</v>
      </c>
      <c r="K106" s="23">
        <f t="shared" si="53"/>
        <v>0.12625</v>
      </c>
      <c r="L106" s="23">
        <f t="shared" si="53"/>
        <v>0.130625</v>
      </c>
      <c r="M106" s="24">
        <f t="shared" si="53"/>
        <v>0.135</v>
      </c>
    </row>
    <row r="107" spans="1:13" ht="13.5">
      <c r="A107" s="36">
        <v>2</v>
      </c>
      <c r="B107" s="29" t="s">
        <v>5</v>
      </c>
      <c r="C107" s="30"/>
      <c r="D107" s="31"/>
      <c r="E107" s="21">
        <f>($B$3+$A107*$B$4)/($B$4*(1+$E$10*$A107))</f>
        <v>11.999999999999998</v>
      </c>
      <c r="F107" s="21">
        <f>($B$3+$A107*$B$4)/($B$4*(1+$F$10*$A107))</f>
        <v>11.428571428571427</v>
      </c>
      <c r="G107" s="21">
        <f>($B$3+$A107*$B$4)/($B$4*(1+$G$10*$A107))</f>
        <v>10.909090909090907</v>
      </c>
      <c r="H107" s="21">
        <f>($B$3+$A107*$B$4)/($B$4*(1+$H$10*$A107))</f>
        <v>10.434782608695652</v>
      </c>
      <c r="I107" s="21">
        <f>($B$3+$A107*$B$4)/($B$4*(1+$I$10*$A107))</f>
        <v>10</v>
      </c>
      <c r="J107" s="21">
        <f>($B$3+$A107*$B$4)/($B$4*(1+$J$10*$A107))</f>
        <v>9.6</v>
      </c>
      <c r="K107" s="21">
        <f>($B$3+$A107*$B$4)/($B$4*(1+$K$10*$A107))</f>
        <v>9.23076923076923</v>
      </c>
      <c r="L107" s="21">
        <f>($B$3+$A107*$B$4)/($B$4*(1+$L$10*$A107))</f>
        <v>8.888888888888888</v>
      </c>
      <c r="M107" s="22">
        <f>($B$3+$A107*$B$4)/($B$4*(1+$M$10*$A107))</f>
        <v>8.571428571428571</v>
      </c>
    </row>
    <row r="108" spans="1:13" ht="14.25" thickBot="1">
      <c r="A108" s="36"/>
      <c r="B108" s="29" t="s">
        <v>6</v>
      </c>
      <c r="C108" s="30"/>
      <c r="D108" s="31"/>
      <c r="E108" s="23">
        <f t="shared" si="37"/>
        <v>0.1</v>
      </c>
      <c r="F108" s="23">
        <f aca="true" t="shared" si="54" ref="F108:M108">(1+F$10*$A107)/$E$1</f>
        <v>0.10500000000000001</v>
      </c>
      <c r="G108" s="23">
        <f t="shared" si="54"/>
        <v>0.11000000000000001</v>
      </c>
      <c r="H108" s="23">
        <f t="shared" si="54"/>
        <v>0.11499999999999999</v>
      </c>
      <c r="I108" s="23">
        <f t="shared" si="54"/>
        <v>0.12</v>
      </c>
      <c r="J108" s="23">
        <f t="shared" si="54"/>
        <v>0.125</v>
      </c>
      <c r="K108" s="23">
        <f t="shared" si="54"/>
        <v>0.13</v>
      </c>
      <c r="L108" s="23">
        <f t="shared" si="54"/>
        <v>0.135</v>
      </c>
      <c r="M108" s="24">
        <f t="shared" si="54"/>
        <v>0.13999999999999999</v>
      </c>
    </row>
    <row r="109" spans="1:13" ht="13.5">
      <c r="A109" s="36">
        <v>2.25</v>
      </c>
      <c r="B109" s="29" t="s">
        <v>5</v>
      </c>
      <c r="C109" s="30"/>
      <c r="D109" s="31"/>
      <c r="E109" s="21">
        <f>($B$3+$A109*$B$4)/($B$4*(1+$E$10*$A109))</f>
        <v>12.25</v>
      </c>
      <c r="F109" s="21">
        <f>($B$3+$A109*$B$4)/($B$4*(1+$F$10*$A109))</f>
        <v>11.597633136094675</v>
      </c>
      <c r="G109" s="21">
        <f>($B$3+$A109*$B$4)/($B$4*(1+$G$10*$A109))</f>
        <v>11.01123595505618</v>
      </c>
      <c r="H109" s="21">
        <f>($B$3+$A109*$B$4)/($B$4*(1+$H$10*$A109))</f>
        <v>10.481283422459894</v>
      </c>
      <c r="I109" s="21">
        <f>($B$3+$A109*$B$4)/($B$4*(1+$I$10*$A109))</f>
        <v>10</v>
      </c>
      <c r="J109" s="21">
        <f>($B$3+$A109*$B$4)/($B$4*(1+$J$10*$A109))</f>
        <v>9.560975609756097</v>
      </c>
      <c r="K109" s="21">
        <f>($B$3+$A109*$B$4)/($B$4*(1+$K$10*$A109))</f>
        <v>9.158878504672897</v>
      </c>
      <c r="L109" s="21">
        <f>($B$3+$A109*$B$4)/($B$4*(1+$L$10*$A109))</f>
        <v>8.789237668161435</v>
      </c>
      <c r="M109" s="22">
        <f>($B$3+$A109*$B$4)/($B$4*(1+$M$10*$A109))</f>
        <v>8.448275862068966</v>
      </c>
    </row>
    <row r="110" spans="1:13" ht="14.25" thickBot="1">
      <c r="A110" s="36"/>
      <c r="B110" s="29" t="s">
        <v>6</v>
      </c>
      <c r="C110" s="30"/>
      <c r="D110" s="31"/>
      <c r="E110" s="23">
        <f t="shared" si="37"/>
        <v>0.1</v>
      </c>
      <c r="F110" s="23">
        <f aca="true" t="shared" si="55" ref="F110:M110">(1+F$10*$A109)/$E$1</f>
        <v>0.105625</v>
      </c>
      <c r="G110" s="23">
        <f t="shared" si="55"/>
        <v>0.11125</v>
      </c>
      <c r="H110" s="23">
        <f t="shared" si="55"/>
        <v>0.11687499999999999</v>
      </c>
      <c r="I110" s="23">
        <f t="shared" si="55"/>
        <v>0.12250000000000001</v>
      </c>
      <c r="J110" s="23">
        <f t="shared" si="55"/>
        <v>0.128125</v>
      </c>
      <c r="K110" s="23">
        <f t="shared" si="55"/>
        <v>0.13374999999999998</v>
      </c>
      <c r="L110" s="23">
        <f t="shared" si="55"/>
        <v>0.139375</v>
      </c>
      <c r="M110" s="24">
        <f t="shared" si="55"/>
        <v>0.145</v>
      </c>
    </row>
    <row r="111" spans="1:13" ht="13.5">
      <c r="A111" s="36">
        <v>2.5</v>
      </c>
      <c r="B111" s="29" t="s">
        <v>5</v>
      </c>
      <c r="C111" s="30"/>
      <c r="D111" s="31"/>
      <c r="E111" s="21">
        <f>($B$3+$A111*$B$4)/($B$4*(1+$E$10*$A111))</f>
        <v>12.5</v>
      </c>
      <c r="F111" s="21">
        <f>($B$3+$A111*$B$4)/($B$4*(1+$F$10*$A111))</f>
        <v>11.76470588235294</v>
      </c>
      <c r="G111" s="21">
        <f>($B$3+$A111*$B$4)/($B$4*(1+$G$10*$A111))</f>
        <v>11.11111111111111</v>
      </c>
      <c r="H111" s="21">
        <f>($B$3+$A111*$B$4)/($B$4*(1+$H$10*$A111))</f>
        <v>10.526315789473683</v>
      </c>
      <c r="I111" s="21">
        <f>($B$3+$A111*$B$4)/($B$4*(1+$I$10*$A111))</f>
        <v>10</v>
      </c>
      <c r="J111" s="21">
        <f>($B$3+$A111*$B$4)/($B$4*(1+$J$10*$A111))</f>
        <v>9.523809523809524</v>
      </c>
      <c r="K111" s="21">
        <f>($B$3+$A111*$B$4)/($B$4*(1+$K$10*$A111))</f>
        <v>9.09090909090909</v>
      </c>
      <c r="L111" s="21">
        <f>($B$3+$A111*$B$4)/($B$4*(1+$L$10*$A111))</f>
        <v>8.695652173913043</v>
      </c>
      <c r="M111" s="22">
        <f>($B$3+$A111*$B$4)/($B$4*(1+$M$10*$A111))</f>
        <v>8.333333333333332</v>
      </c>
    </row>
    <row r="112" spans="1:13" ht="14.25" thickBot="1">
      <c r="A112" s="36"/>
      <c r="B112" s="29" t="s">
        <v>6</v>
      </c>
      <c r="C112" s="30"/>
      <c r="D112" s="31"/>
      <c r="E112" s="23">
        <f t="shared" si="37"/>
        <v>0.1</v>
      </c>
      <c r="F112" s="23">
        <f aca="true" t="shared" si="56" ref="F112:M112">(1+F$10*$A111)/$E$1</f>
        <v>0.10625</v>
      </c>
      <c r="G112" s="23">
        <f t="shared" si="56"/>
        <v>0.1125</v>
      </c>
      <c r="H112" s="23">
        <f t="shared" si="56"/>
        <v>0.11875</v>
      </c>
      <c r="I112" s="23">
        <f t="shared" si="56"/>
        <v>0.125</v>
      </c>
      <c r="J112" s="23">
        <f t="shared" si="56"/>
        <v>0.13125</v>
      </c>
      <c r="K112" s="23">
        <f t="shared" si="56"/>
        <v>0.1375</v>
      </c>
      <c r="L112" s="23">
        <f t="shared" si="56"/>
        <v>0.14375</v>
      </c>
      <c r="M112" s="24">
        <f t="shared" si="56"/>
        <v>0.15</v>
      </c>
    </row>
    <row r="113" spans="1:13" ht="13.5">
      <c r="A113" s="36">
        <v>2.75</v>
      </c>
      <c r="B113" s="29" t="s">
        <v>5</v>
      </c>
      <c r="C113" s="30"/>
      <c r="D113" s="31"/>
      <c r="E113" s="21">
        <f>($B$3+$A113*$B$4)/($B$4*(1+$E$10*$A113))</f>
        <v>12.749999999999998</v>
      </c>
      <c r="F113" s="21">
        <f>($B$3+$A113*$B$4)/($B$4*(1+$F$10*$A113))</f>
        <v>11.929824561403507</v>
      </c>
      <c r="G113" s="21">
        <f>($B$3+$A113*$B$4)/($B$4*(1+$G$10*$A113))</f>
        <v>11.208791208791208</v>
      </c>
      <c r="H113" s="21">
        <f>($B$3+$A113*$B$4)/($B$4*(1+$H$10*$A113))</f>
        <v>10.569948186528496</v>
      </c>
      <c r="I113" s="21">
        <f>($B$3+$A113*$B$4)/($B$4*(1+$I$10*$A113))</f>
        <v>10</v>
      </c>
      <c r="J113" s="21">
        <f>($B$3+$A113*$B$4)/($B$4*(1+$J$10*$A113))</f>
        <v>9.488372093023255</v>
      </c>
      <c r="K113" s="21">
        <f>($B$3+$A113*$B$4)/($B$4*(1+$K$10*$A113))</f>
        <v>9.02654867256637</v>
      </c>
      <c r="L113" s="21">
        <f>($B$3+$A113*$B$4)/($B$4*(1+$L$10*$A113))</f>
        <v>8.60759493670886</v>
      </c>
      <c r="M113" s="22">
        <f>($B$3+$A113*$B$4)/($B$4*(1+$M$10*$A113))</f>
        <v>8.2258064516129</v>
      </c>
    </row>
    <row r="114" spans="1:13" ht="14.25" thickBot="1">
      <c r="A114" s="36"/>
      <c r="B114" s="29" t="s">
        <v>6</v>
      </c>
      <c r="C114" s="30"/>
      <c r="D114" s="31"/>
      <c r="E114" s="23">
        <f t="shared" si="37"/>
        <v>0.1</v>
      </c>
      <c r="F114" s="23">
        <f aca="true" t="shared" si="57" ref="F114:M114">(1+F$10*$A113)/$E$1</f>
        <v>0.10687500000000001</v>
      </c>
      <c r="G114" s="23">
        <f t="shared" si="57"/>
        <v>0.11374999999999999</v>
      </c>
      <c r="H114" s="23">
        <f t="shared" si="57"/>
        <v>0.12062500000000001</v>
      </c>
      <c r="I114" s="23">
        <f t="shared" si="57"/>
        <v>0.1275</v>
      </c>
      <c r="J114" s="23">
        <f t="shared" si="57"/>
        <v>0.134375</v>
      </c>
      <c r="K114" s="23">
        <f t="shared" si="57"/>
        <v>0.14125000000000001</v>
      </c>
      <c r="L114" s="23">
        <f t="shared" si="57"/>
        <v>0.148125</v>
      </c>
      <c r="M114" s="24">
        <f t="shared" si="57"/>
        <v>0.155</v>
      </c>
    </row>
    <row r="115" spans="1:13" ht="13.5">
      <c r="A115" s="36">
        <v>3</v>
      </c>
      <c r="B115" s="29" t="s">
        <v>5</v>
      </c>
      <c r="C115" s="30"/>
      <c r="D115" s="31"/>
      <c r="E115" s="21">
        <f>($B$3+$A115*$B$4)/($B$4*(1+$E$10*$A115))</f>
        <v>13</v>
      </c>
      <c r="F115" s="21">
        <f>($B$3+$A115*$B$4)/($B$4*(1+$F$10*$A115))</f>
        <v>12.093023255813954</v>
      </c>
      <c r="G115" s="21">
        <f>($B$3+$A115*$B$4)/($B$4*(1+$G$10*$A115))</f>
        <v>11.304347826086957</v>
      </c>
      <c r="H115" s="21">
        <f>($B$3+$A115*$B$4)/($B$4*(1+$H$10*$A115))</f>
        <v>10.612244897959183</v>
      </c>
      <c r="I115" s="21">
        <f>($B$3+$A115*$B$4)/($B$4*(1+$I$10*$A115))</f>
        <v>10</v>
      </c>
      <c r="J115" s="21">
        <f>($B$3+$A115*$B$4)/($B$4*(1+$J$10*$A115))</f>
        <v>9.454545454545453</v>
      </c>
      <c r="K115" s="21">
        <f>($B$3+$A115*$B$4)/($B$4*(1+$K$10*$A115))</f>
        <v>8.965517241379311</v>
      </c>
      <c r="L115" s="21">
        <f>($B$3+$A115*$B$4)/($B$4*(1+$L$10*$A115))</f>
        <v>8.524590163934427</v>
      </c>
      <c r="M115" s="22">
        <f>($B$3+$A115*$B$4)/($B$4*(1+$M$10*$A115))</f>
        <v>8.124999999999998</v>
      </c>
    </row>
    <row r="116" spans="1:13" ht="14.25" thickBot="1">
      <c r="A116" s="36"/>
      <c r="B116" s="29" t="s">
        <v>6</v>
      </c>
      <c r="C116" s="30"/>
      <c r="D116" s="31"/>
      <c r="E116" s="23">
        <f t="shared" si="37"/>
        <v>0.1</v>
      </c>
      <c r="F116" s="23">
        <f aca="true" t="shared" si="58" ref="F116:M116">(1+F$10*$A115)/$E$1</f>
        <v>0.1075</v>
      </c>
      <c r="G116" s="23">
        <f t="shared" si="58"/>
        <v>0.11499999999999999</v>
      </c>
      <c r="H116" s="23">
        <f t="shared" si="58"/>
        <v>0.12250000000000001</v>
      </c>
      <c r="I116" s="23">
        <f t="shared" si="58"/>
        <v>0.13</v>
      </c>
      <c r="J116" s="23">
        <f t="shared" si="58"/>
        <v>0.1375</v>
      </c>
      <c r="K116" s="23">
        <f t="shared" si="58"/>
        <v>0.145</v>
      </c>
      <c r="L116" s="23">
        <f t="shared" si="58"/>
        <v>0.1525</v>
      </c>
      <c r="M116" s="24">
        <f t="shared" si="58"/>
        <v>0.16</v>
      </c>
    </row>
    <row r="117" spans="1:13" ht="13.5">
      <c r="A117" s="36">
        <v>3.25</v>
      </c>
      <c r="B117" s="29" t="s">
        <v>5</v>
      </c>
      <c r="C117" s="30"/>
      <c r="D117" s="31"/>
      <c r="E117" s="21">
        <f>($B$3+$A117*$B$4)/($B$4*(1+$E$10*$A117))</f>
        <v>13.249999999999998</v>
      </c>
      <c r="F117" s="21">
        <f>($B$3+$A117*$B$4)/($B$4*(1+$F$10*$A117))</f>
        <v>12.254335260115605</v>
      </c>
      <c r="G117" s="21">
        <f>($B$3+$A117*$B$4)/($B$4*(1+$G$10*$A117))</f>
        <v>11.397849462365588</v>
      </c>
      <c r="H117" s="21">
        <f>($B$3+$A117*$B$4)/($B$4*(1+$H$10*$A117))</f>
        <v>10.65326633165829</v>
      </c>
      <c r="I117" s="21">
        <f>($B$3+$A117*$B$4)/($B$4*(1+$I$10*$A117))</f>
        <v>10</v>
      </c>
      <c r="J117" s="21">
        <f>($B$3+$A117*$B$4)/($B$4*(1+$J$10*$A117))</f>
        <v>9.422222222222222</v>
      </c>
      <c r="K117" s="21">
        <f>($B$3+$A117*$B$4)/($B$4*(1+$K$10*$A117))</f>
        <v>8.907563025210083</v>
      </c>
      <c r="L117" s="21">
        <f>($B$3+$A117*$B$4)/($B$4*(1+$L$10*$A117))</f>
        <v>8.44621513944223</v>
      </c>
      <c r="M117" s="22">
        <f>($B$3+$A117*$B$4)/($B$4*(1+$M$10*$A117))</f>
        <v>8.03030303030303</v>
      </c>
    </row>
    <row r="118" spans="1:13" ht="14.25" thickBot="1">
      <c r="A118" s="36"/>
      <c r="B118" s="29" t="s">
        <v>6</v>
      </c>
      <c r="C118" s="30"/>
      <c r="D118" s="31"/>
      <c r="E118" s="23">
        <f t="shared" si="37"/>
        <v>0.1</v>
      </c>
      <c r="F118" s="23">
        <f aca="true" t="shared" si="59" ref="F118:M118">(1+F$10*$A117)/$E$1</f>
        <v>0.108125</v>
      </c>
      <c r="G118" s="23">
        <f t="shared" si="59"/>
        <v>0.11625</v>
      </c>
      <c r="H118" s="23">
        <f t="shared" si="59"/>
        <v>0.12437499999999999</v>
      </c>
      <c r="I118" s="23">
        <f t="shared" si="59"/>
        <v>0.1325</v>
      </c>
      <c r="J118" s="23">
        <f t="shared" si="59"/>
        <v>0.140625</v>
      </c>
      <c r="K118" s="23">
        <f t="shared" si="59"/>
        <v>0.14875</v>
      </c>
      <c r="L118" s="23">
        <f t="shared" si="59"/>
        <v>0.15687500000000001</v>
      </c>
      <c r="M118" s="24">
        <f t="shared" si="59"/>
        <v>0.16499999999999998</v>
      </c>
    </row>
    <row r="119" spans="1:13" ht="13.5">
      <c r="A119" s="36">
        <v>3.5</v>
      </c>
      <c r="B119" s="29" t="s">
        <v>5</v>
      </c>
      <c r="C119" s="30"/>
      <c r="D119" s="31"/>
      <c r="E119" s="21">
        <f>($B$3+$A119*$B$4)/($B$4*(1+$E$10*$A119))</f>
        <v>13.5</v>
      </c>
      <c r="F119" s="21">
        <f>($B$3+$A119*$B$4)/($B$4*(1+$F$10*$A119))</f>
        <v>12.413793103448278</v>
      </c>
      <c r="G119" s="21">
        <f>($B$3+$A119*$B$4)/($B$4*(1+$G$10*$A119))</f>
        <v>11.48936170212766</v>
      </c>
      <c r="H119" s="21">
        <f>($B$3+$A119*$B$4)/($B$4*(1+$H$10*$A119))</f>
        <v>10.693069306930694</v>
      </c>
      <c r="I119" s="21">
        <f>($B$3+$A119*$B$4)/($B$4*(1+$I$10*$A119))</f>
        <v>10</v>
      </c>
      <c r="J119" s="21">
        <f>($B$3+$A119*$B$4)/($B$4*(1+$J$10*$A119))</f>
        <v>9.391304347826086</v>
      </c>
      <c r="K119" s="21">
        <f>($B$3+$A119*$B$4)/($B$4*(1+$K$10*$A119))</f>
        <v>8.852459016393443</v>
      </c>
      <c r="L119" s="21">
        <f>($B$3+$A119*$B$4)/($B$4*(1+$L$10*$A119))</f>
        <v>8.372093023255815</v>
      </c>
      <c r="M119" s="22">
        <f>($B$3+$A119*$B$4)/($B$4*(1+$M$10*$A119))</f>
        <v>7.941176470588234</v>
      </c>
    </row>
    <row r="120" spans="1:13" ht="14.25" thickBot="1">
      <c r="A120" s="36"/>
      <c r="B120" s="29" t="s">
        <v>6</v>
      </c>
      <c r="C120" s="30"/>
      <c r="D120" s="31"/>
      <c r="E120" s="23">
        <f t="shared" si="37"/>
        <v>0.1</v>
      </c>
      <c r="F120" s="23">
        <f aca="true" t="shared" si="60" ref="F120:M120">(1+F$10*$A119)/$E$1</f>
        <v>0.10874999999999999</v>
      </c>
      <c r="G120" s="23">
        <f t="shared" si="60"/>
        <v>0.11750000000000001</v>
      </c>
      <c r="H120" s="23">
        <f t="shared" si="60"/>
        <v>0.12625</v>
      </c>
      <c r="I120" s="23">
        <f t="shared" si="60"/>
        <v>0.135</v>
      </c>
      <c r="J120" s="23">
        <f t="shared" si="60"/>
        <v>0.14375</v>
      </c>
      <c r="K120" s="23">
        <f t="shared" si="60"/>
        <v>0.1525</v>
      </c>
      <c r="L120" s="23">
        <f t="shared" si="60"/>
        <v>0.16124999999999998</v>
      </c>
      <c r="M120" s="24">
        <f t="shared" si="60"/>
        <v>0.17</v>
      </c>
    </row>
    <row r="121" spans="1:13" ht="13.5">
      <c r="A121" s="36">
        <v>3.75</v>
      </c>
      <c r="B121" s="29" t="s">
        <v>5</v>
      </c>
      <c r="C121" s="30"/>
      <c r="D121" s="31"/>
      <c r="E121" s="21">
        <f>($B$3+$A121*$B$4)/($B$4*(1+$E$10*$A121))</f>
        <v>13.75</v>
      </c>
      <c r="F121" s="21">
        <f>($B$3+$A121*$B$4)/($B$4*(1+$F$10*$A121))</f>
        <v>12.571428571428571</v>
      </c>
      <c r="G121" s="21">
        <f>($B$3+$A121*$B$4)/($B$4*(1+$G$10*$A121))</f>
        <v>11.578947368421051</v>
      </c>
      <c r="H121" s="21">
        <f>($B$3+$A121*$B$4)/($B$4*(1+$H$10*$A121))</f>
        <v>10.73170731707317</v>
      </c>
      <c r="I121" s="21">
        <f>($B$3+$A121*$B$4)/($B$4*(1+$I$10*$A121))</f>
        <v>10</v>
      </c>
      <c r="J121" s="21">
        <f>($B$3+$A121*$B$4)/($B$4*(1+$J$10*$A121))</f>
        <v>9.361702127659575</v>
      </c>
      <c r="K121" s="21">
        <f>($B$3+$A121*$B$4)/($B$4*(1+$K$10*$A121))</f>
        <v>8.8</v>
      </c>
      <c r="L121" s="21">
        <f>($B$3+$A121*$B$4)/($B$4*(1+$L$10*$A121))</f>
        <v>8.301886792452828</v>
      </c>
      <c r="M121" s="22">
        <f>($B$3+$A121*$B$4)/($B$4*(1+$M$10*$A121))</f>
        <v>7.857142857142857</v>
      </c>
    </row>
    <row r="122" spans="1:13" ht="14.25" thickBot="1">
      <c r="A122" s="36"/>
      <c r="B122" s="29" t="s">
        <v>6</v>
      </c>
      <c r="C122" s="30"/>
      <c r="D122" s="31"/>
      <c r="E122" s="23">
        <f t="shared" si="37"/>
        <v>0.1</v>
      </c>
      <c r="F122" s="23">
        <f aca="true" t="shared" si="61" ref="F122:M122">(1+F$10*$A121)/$E$1</f>
        <v>0.109375</v>
      </c>
      <c r="G122" s="23">
        <f t="shared" si="61"/>
        <v>0.11875</v>
      </c>
      <c r="H122" s="23">
        <f t="shared" si="61"/>
        <v>0.128125</v>
      </c>
      <c r="I122" s="23">
        <f t="shared" si="61"/>
        <v>0.1375</v>
      </c>
      <c r="J122" s="23">
        <f t="shared" si="61"/>
        <v>0.146875</v>
      </c>
      <c r="K122" s="23">
        <f t="shared" si="61"/>
        <v>0.15625</v>
      </c>
      <c r="L122" s="23">
        <f t="shared" si="61"/>
        <v>0.165625</v>
      </c>
      <c r="M122" s="24">
        <f t="shared" si="61"/>
        <v>0.175</v>
      </c>
    </row>
    <row r="123" spans="1:13" ht="13.5">
      <c r="A123" s="36">
        <v>4</v>
      </c>
      <c r="B123" s="29" t="s">
        <v>5</v>
      </c>
      <c r="C123" s="30"/>
      <c r="D123" s="31"/>
      <c r="E123" s="21">
        <f>($B$3+$A123*$B$4)/($B$4*(1+$E$10*$A123))</f>
        <v>13.999999999999998</v>
      </c>
      <c r="F123" s="21">
        <f>($B$3+$A123*$B$4)/($B$4*(1+$F$10*$A123))</f>
        <v>12.727272727272725</v>
      </c>
      <c r="G123" s="21">
        <f>($B$3+$A123*$B$4)/($B$4*(1+$G$10*$A123))</f>
        <v>11.666666666666666</v>
      </c>
      <c r="H123" s="21">
        <f>($B$3+$A123*$B$4)/($B$4*(1+$H$10*$A123))</f>
        <v>10.769230769230768</v>
      </c>
      <c r="I123" s="21">
        <f>($B$3+$A123*$B$4)/($B$4*(1+$I$10*$A123))</f>
        <v>10</v>
      </c>
      <c r="J123" s="21">
        <f>($B$3+$A123*$B$4)/($B$4*(1+$J$10*$A123))</f>
        <v>9.333333333333332</v>
      </c>
      <c r="K123" s="21">
        <f>($B$3+$A123*$B$4)/($B$4*(1+$K$10*$A123))</f>
        <v>8.749999999999998</v>
      </c>
      <c r="L123" s="21">
        <f>($B$3+$A123*$B$4)/($B$4*(1+$L$10*$A123))</f>
        <v>8.235294117647058</v>
      </c>
      <c r="M123" s="22">
        <f>($B$3+$A123*$B$4)/($B$4*(1+$M$10*$A123))</f>
        <v>7.777777777777777</v>
      </c>
    </row>
    <row r="124" spans="1:13" ht="14.25" thickBot="1">
      <c r="A124" s="36"/>
      <c r="B124" s="29" t="s">
        <v>6</v>
      </c>
      <c r="C124" s="30"/>
      <c r="D124" s="31"/>
      <c r="E124" s="23">
        <f t="shared" si="37"/>
        <v>0.1</v>
      </c>
      <c r="F124" s="23">
        <f aca="true" t="shared" si="62" ref="F124:M124">(1+F$10*$A123)/$E$1</f>
        <v>0.11000000000000001</v>
      </c>
      <c r="G124" s="23">
        <f t="shared" si="62"/>
        <v>0.12</v>
      </c>
      <c r="H124" s="23">
        <f t="shared" si="62"/>
        <v>0.13</v>
      </c>
      <c r="I124" s="23">
        <f t="shared" si="62"/>
        <v>0.13999999999999999</v>
      </c>
      <c r="J124" s="23">
        <f t="shared" si="62"/>
        <v>0.15</v>
      </c>
      <c r="K124" s="23">
        <f t="shared" si="62"/>
        <v>0.16</v>
      </c>
      <c r="L124" s="23">
        <f t="shared" si="62"/>
        <v>0.16999999999999998</v>
      </c>
      <c r="M124" s="24">
        <f t="shared" si="62"/>
        <v>0.18</v>
      </c>
    </row>
    <row r="125" spans="1:13" ht="13.5">
      <c r="A125" s="36">
        <v>4.25</v>
      </c>
      <c r="B125" s="29" t="s">
        <v>5</v>
      </c>
      <c r="C125" s="30"/>
      <c r="D125" s="31"/>
      <c r="E125" s="21">
        <f>($B$3+$A125*$B$4)/($B$4*(1+$E$10*$A125))</f>
        <v>14.25</v>
      </c>
      <c r="F125" s="21">
        <f>($B$3+$A125*$B$4)/($B$4*(1+$F$10*$A125))</f>
        <v>12.88135593220339</v>
      </c>
      <c r="G125" s="21">
        <f>($B$3+$A125*$B$4)/($B$4*(1+$G$10*$A125))</f>
        <v>11.75257731958763</v>
      </c>
      <c r="H125" s="21">
        <f>($B$3+$A125*$B$4)/($B$4*(1+$H$10*$A125))</f>
        <v>10.805687203791468</v>
      </c>
      <c r="I125" s="21">
        <f>($B$3+$A125*$B$4)/($B$4*(1+$I$10*$A125))</f>
        <v>10</v>
      </c>
      <c r="J125" s="21">
        <f>($B$3+$A125*$B$4)/($B$4*(1+$J$10*$A125))</f>
        <v>9.306122448979592</v>
      </c>
      <c r="K125" s="21">
        <f>($B$3+$A125*$B$4)/($B$4*(1+$K$10*$A125))</f>
        <v>8.702290076335878</v>
      </c>
      <c r="L125" s="21">
        <f>($B$3+$A125*$B$4)/($B$4*(1+$L$10*$A125))</f>
        <v>8.172043010752688</v>
      </c>
      <c r="M125" s="22">
        <f>($B$3+$A125*$B$4)/($B$4*(1+$M$10*$A125))</f>
        <v>7.702702702702702</v>
      </c>
    </row>
    <row r="126" spans="1:13" ht="14.25" thickBot="1">
      <c r="A126" s="36"/>
      <c r="B126" s="29" t="s">
        <v>6</v>
      </c>
      <c r="C126" s="30"/>
      <c r="D126" s="31"/>
      <c r="E126" s="23">
        <f t="shared" si="37"/>
        <v>0.1</v>
      </c>
      <c r="F126" s="23">
        <f aca="true" t="shared" si="63" ref="F126:M126">(1+F$10*$A125)/$E$1</f>
        <v>0.110625</v>
      </c>
      <c r="G126" s="23">
        <f t="shared" si="63"/>
        <v>0.12125</v>
      </c>
      <c r="H126" s="23">
        <f t="shared" si="63"/>
        <v>0.13187500000000002</v>
      </c>
      <c r="I126" s="23">
        <f t="shared" si="63"/>
        <v>0.14250000000000002</v>
      </c>
      <c r="J126" s="23">
        <f t="shared" si="63"/>
        <v>0.153125</v>
      </c>
      <c r="K126" s="23">
        <f t="shared" si="63"/>
        <v>0.16375</v>
      </c>
      <c r="L126" s="23">
        <f t="shared" si="63"/>
        <v>0.174375</v>
      </c>
      <c r="M126" s="24">
        <f t="shared" si="63"/>
        <v>0.185</v>
      </c>
    </row>
    <row r="127" spans="1:13" ht="13.5">
      <c r="A127" s="36">
        <v>4.5</v>
      </c>
      <c r="B127" s="29" t="s">
        <v>5</v>
      </c>
      <c r="C127" s="30"/>
      <c r="D127" s="31"/>
      <c r="E127" s="21">
        <f>($B$3+$A127*$B$4)/($B$4*(1+$E$10*$A127))</f>
        <v>14.499999999999998</v>
      </c>
      <c r="F127" s="21">
        <f>($B$3+$A127*$B$4)/($B$4*(1+$F$10*$A127))</f>
        <v>13.033707865168537</v>
      </c>
      <c r="G127" s="21">
        <f>($B$3+$A127*$B$4)/($B$4*(1+$G$10*$A127))</f>
        <v>11.836734693877549</v>
      </c>
      <c r="H127" s="21">
        <f>($B$3+$A127*$B$4)/($B$4*(1+$H$10*$A127))</f>
        <v>10.841121495327101</v>
      </c>
      <c r="I127" s="21">
        <f>($B$3+$A127*$B$4)/($B$4*(1+$I$10*$A127))</f>
        <v>10</v>
      </c>
      <c r="J127" s="21">
        <f>($B$3+$A127*$B$4)/($B$4*(1+$J$10*$A127))</f>
        <v>9.28</v>
      </c>
      <c r="K127" s="21">
        <f>($B$3+$A127*$B$4)/($B$4*(1+$K$10*$A127))</f>
        <v>8.656716417910449</v>
      </c>
      <c r="L127" s="21">
        <f>($B$3+$A127*$B$4)/($B$4*(1+$L$10*$A127))</f>
        <v>8.11188811188811</v>
      </c>
      <c r="M127" s="22">
        <f>($B$3+$A127*$B$4)/($B$4*(1+$M$10*$A127))</f>
        <v>7.63157894736842</v>
      </c>
    </row>
    <row r="128" spans="1:13" ht="14.25" thickBot="1">
      <c r="A128" s="36"/>
      <c r="B128" s="29" t="s">
        <v>6</v>
      </c>
      <c r="C128" s="30"/>
      <c r="D128" s="31"/>
      <c r="E128" s="23">
        <f t="shared" si="37"/>
        <v>0.1</v>
      </c>
      <c r="F128" s="23">
        <f aca="true" t="shared" si="64" ref="F128:M128">(1+F$10*$A127)/$E$1</f>
        <v>0.11125</v>
      </c>
      <c r="G128" s="23">
        <f t="shared" si="64"/>
        <v>0.12250000000000001</v>
      </c>
      <c r="H128" s="23">
        <f t="shared" si="64"/>
        <v>0.13374999999999998</v>
      </c>
      <c r="I128" s="23">
        <f t="shared" si="64"/>
        <v>0.145</v>
      </c>
      <c r="J128" s="23">
        <f t="shared" si="64"/>
        <v>0.15625</v>
      </c>
      <c r="K128" s="23">
        <f t="shared" si="64"/>
        <v>0.16749999999999998</v>
      </c>
      <c r="L128" s="23">
        <f t="shared" si="64"/>
        <v>0.17875000000000002</v>
      </c>
      <c r="M128" s="24">
        <f t="shared" si="64"/>
        <v>0.19</v>
      </c>
    </row>
    <row r="129" spans="1:13" ht="13.5">
      <c r="A129" s="36">
        <v>4.75</v>
      </c>
      <c r="B129" s="29" t="s">
        <v>5</v>
      </c>
      <c r="C129" s="30"/>
      <c r="D129" s="31"/>
      <c r="E129" s="21">
        <f>($B$3+$A129*$B$4)/($B$4*(1+$E$10*$A129))</f>
        <v>14.75</v>
      </c>
      <c r="F129" s="21">
        <f>($B$3+$A129*$B$4)/($B$4*(1+$F$10*$A129))</f>
        <v>13.184357541899441</v>
      </c>
      <c r="G129" s="21">
        <f>($B$3+$A129*$B$4)/($B$4*(1+$G$10*$A129))</f>
        <v>11.919191919191919</v>
      </c>
      <c r="H129" s="21">
        <f>($B$3+$A129*$B$4)/($B$4*(1+$H$10*$A129))</f>
        <v>10.875576036866361</v>
      </c>
      <c r="I129" s="21">
        <f>($B$3+$A129*$B$4)/($B$4*(1+$I$10*$A129))</f>
        <v>10</v>
      </c>
      <c r="J129" s="21">
        <f>($B$3+$A129*$B$4)/($B$4*(1+$J$10*$A129))</f>
        <v>9.254901960784313</v>
      </c>
      <c r="K129" s="21">
        <f>($B$3+$A129*$B$4)/($B$4*(1+$K$10*$A129))</f>
        <v>8.613138686131387</v>
      </c>
      <c r="L129" s="21">
        <f>($B$3+$A129*$B$4)/($B$4*(1+$L$10*$A129))</f>
        <v>8.054607508532424</v>
      </c>
      <c r="M129" s="22">
        <f>($B$3+$A129*$B$4)/($B$4*(1+$M$10*$A129))</f>
        <v>7.564102564102563</v>
      </c>
    </row>
    <row r="130" spans="1:13" ht="14.25" thickBot="1">
      <c r="A130" s="36"/>
      <c r="B130" s="29" t="s">
        <v>6</v>
      </c>
      <c r="C130" s="30"/>
      <c r="D130" s="31"/>
      <c r="E130" s="23">
        <f t="shared" si="37"/>
        <v>0.1</v>
      </c>
      <c r="F130" s="23">
        <f aca="true" t="shared" si="65" ref="F130:M130">(1+F$10*$A129)/$E$1</f>
        <v>0.11187499999999999</v>
      </c>
      <c r="G130" s="23">
        <f t="shared" si="65"/>
        <v>0.12375</v>
      </c>
      <c r="H130" s="23">
        <f t="shared" si="65"/>
        <v>0.135625</v>
      </c>
      <c r="I130" s="23">
        <f t="shared" si="65"/>
        <v>0.14750000000000002</v>
      </c>
      <c r="J130" s="23">
        <f t="shared" si="65"/>
        <v>0.159375</v>
      </c>
      <c r="K130" s="23">
        <f t="shared" si="65"/>
        <v>0.17124999999999999</v>
      </c>
      <c r="L130" s="23">
        <f t="shared" si="65"/>
        <v>0.18312499999999998</v>
      </c>
      <c r="M130" s="24">
        <f t="shared" si="65"/>
        <v>0.195</v>
      </c>
    </row>
    <row r="131" spans="1:13" ht="13.5">
      <c r="A131" s="36">
        <v>5</v>
      </c>
      <c r="B131" s="29" t="s">
        <v>5</v>
      </c>
      <c r="C131" s="30"/>
      <c r="D131" s="31"/>
      <c r="E131" s="21">
        <f>($B$3+$A131*$B$4)/($B$4*(1+$E$10*$A131))</f>
        <v>15</v>
      </c>
      <c r="F131" s="21">
        <f>($B$3+$A131*$B$4)/($B$4*(1+$F$10*$A131))</f>
        <v>13.333333333333332</v>
      </c>
      <c r="G131" s="21">
        <f>($B$3+$A131*$B$4)/($B$4*(1+$G$10*$A131))</f>
        <v>12</v>
      </c>
      <c r="H131" s="21">
        <f>($B$3+$A131*$B$4)/($B$4*(1+$H$10*$A131))</f>
        <v>10.909090909090908</v>
      </c>
      <c r="I131" s="21">
        <f>($B$3+$A131*$B$4)/($B$4*(1+$I$10*$A131))</f>
        <v>9.999999999999998</v>
      </c>
      <c r="J131" s="21">
        <f>($B$3+$A131*$B$4)/($B$4*(1+$J$10*$A131))</f>
        <v>9.23076923076923</v>
      </c>
      <c r="K131" s="21">
        <f>($B$3+$A131*$B$4)/($B$4*(1+$K$10*$A131))</f>
        <v>8.571428571428571</v>
      </c>
      <c r="L131" s="21">
        <f>($B$3+$A131*$B$4)/($B$4*(1+$L$10*$A131))</f>
        <v>8</v>
      </c>
      <c r="M131" s="22">
        <f>($B$3+$A131*$B$4)/($B$4*(1+$M$10*$A131))</f>
        <v>7.5</v>
      </c>
    </row>
    <row r="132" spans="1:13" ht="14.25" thickBot="1">
      <c r="A132" s="36"/>
      <c r="B132" s="29" t="s">
        <v>6</v>
      </c>
      <c r="C132" s="30"/>
      <c r="D132" s="31"/>
      <c r="E132" s="23">
        <f t="shared" si="37"/>
        <v>0.1</v>
      </c>
      <c r="F132" s="23">
        <f aca="true" t="shared" si="66" ref="F132:M132">(1+F$10*$A131)/$E$1</f>
        <v>0.1125</v>
      </c>
      <c r="G132" s="23">
        <f t="shared" si="66"/>
        <v>0.125</v>
      </c>
      <c r="H132" s="23">
        <f t="shared" si="66"/>
        <v>0.1375</v>
      </c>
      <c r="I132" s="23">
        <f t="shared" si="66"/>
        <v>0.15</v>
      </c>
      <c r="J132" s="23">
        <f t="shared" si="66"/>
        <v>0.1625</v>
      </c>
      <c r="K132" s="23">
        <f t="shared" si="66"/>
        <v>0.175</v>
      </c>
      <c r="L132" s="23">
        <f t="shared" si="66"/>
        <v>0.1875</v>
      </c>
      <c r="M132" s="24">
        <f t="shared" si="66"/>
        <v>0.2</v>
      </c>
    </row>
    <row r="133" spans="1:13" ht="13.5">
      <c r="A133" s="36">
        <v>5.25</v>
      </c>
      <c r="B133" s="29" t="s">
        <v>5</v>
      </c>
      <c r="C133" s="30"/>
      <c r="D133" s="31"/>
      <c r="E133" s="21">
        <f>($B$3+$A133*$B$4)/($B$4*(1+$E$10*$A133))</f>
        <v>15.249999999999998</v>
      </c>
      <c r="F133" s="21">
        <f>($B$3+$A133*$B$4)/($B$4*(1+$F$10*$A133))</f>
        <v>13.480662983425411</v>
      </c>
      <c r="G133" s="21">
        <f>($B$3+$A133*$B$4)/($B$4*(1+$G$10*$A133))</f>
        <v>12.07920792079208</v>
      </c>
      <c r="H133" s="21">
        <f>($B$3+$A133*$B$4)/($B$4*(1+$H$10*$A133))</f>
        <v>10.941704035874439</v>
      </c>
      <c r="I133" s="21">
        <f>($B$3+$A133*$B$4)/($B$4*(1+$I$10*$A133))</f>
        <v>10</v>
      </c>
      <c r="J133" s="21">
        <f>($B$3+$A133*$B$4)/($B$4*(1+$J$10*$A133))</f>
        <v>9.207547169811319</v>
      </c>
      <c r="K133" s="21">
        <f>($B$3+$A133*$B$4)/($B$4*(1+$K$10*$A133))</f>
        <v>8.53146853146853</v>
      </c>
      <c r="L133" s="21">
        <f>($B$3+$A133*$B$4)/($B$4*(1+$L$10*$A133))</f>
        <v>7.947882736156351</v>
      </c>
      <c r="M133" s="22">
        <f>($B$3+$A133*$B$4)/($B$4*(1+$M$10*$A133))</f>
        <v>7.439024390243903</v>
      </c>
    </row>
    <row r="134" spans="1:13" ht="14.25" thickBot="1">
      <c r="A134" s="36"/>
      <c r="B134" s="29" t="s">
        <v>6</v>
      </c>
      <c r="C134" s="30"/>
      <c r="D134" s="31"/>
      <c r="E134" s="23">
        <f t="shared" si="37"/>
        <v>0.1</v>
      </c>
      <c r="F134" s="23">
        <f aca="true" t="shared" si="67" ref="F134:M134">(1+F$10*$A133)/$E$1</f>
        <v>0.113125</v>
      </c>
      <c r="G134" s="23">
        <f t="shared" si="67"/>
        <v>0.12625</v>
      </c>
      <c r="H134" s="23">
        <f t="shared" si="67"/>
        <v>0.139375</v>
      </c>
      <c r="I134" s="23">
        <f t="shared" si="67"/>
        <v>0.1525</v>
      </c>
      <c r="J134" s="23">
        <f t="shared" si="67"/>
        <v>0.165625</v>
      </c>
      <c r="K134" s="23">
        <f t="shared" si="67"/>
        <v>0.17875000000000002</v>
      </c>
      <c r="L134" s="23">
        <f t="shared" si="67"/>
        <v>0.191875</v>
      </c>
      <c r="M134" s="24">
        <f t="shared" si="67"/>
        <v>0.205</v>
      </c>
    </row>
    <row r="135" spans="1:13" ht="13.5">
      <c r="A135" s="36">
        <v>5.5</v>
      </c>
      <c r="B135" s="29" t="s">
        <v>5</v>
      </c>
      <c r="C135" s="30"/>
      <c r="D135" s="31"/>
      <c r="E135" s="21">
        <f>($B$3+$A135*$B$4)/($B$4*(1+$E$10*$A135))</f>
        <v>15.5</v>
      </c>
      <c r="F135" s="21">
        <f>($B$3+$A135*$B$4)/($B$4*(1+$F$10*$A135))</f>
        <v>13.626373626373626</v>
      </c>
      <c r="G135" s="21">
        <f>($B$3+$A135*$B$4)/($B$4*(1+$G$10*$A135))</f>
        <v>12.156862745098039</v>
      </c>
      <c r="H135" s="21">
        <f>($B$3+$A135*$B$4)/($B$4*(1+$H$10*$A135))</f>
        <v>10.973451327433628</v>
      </c>
      <c r="I135" s="21">
        <f>($B$3+$A135*$B$4)/($B$4*(1+$I$10*$A135))</f>
        <v>9.999999999999998</v>
      </c>
      <c r="J135" s="21">
        <f>($B$3+$A135*$B$4)/($B$4*(1+$J$10*$A135))</f>
        <v>9.185185185185185</v>
      </c>
      <c r="K135" s="21">
        <f>($B$3+$A135*$B$4)/($B$4*(1+$K$10*$A135))</f>
        <v>8.493150684931507</v>
      </c>
      <c r="L135" s="21">
        <f>($B$3+$A135*$B$4)/($B$4*(1+$L$10*$A135))</f>
        <v>7.898089171974522</v>
      </c>
      <c r="M135" s="22">
        <f>($B$3+$A135*$B$4)/($B$4*(1+$M$10*$A135))</f>
        <v>7.3809523809523805</v>
      </c>
    </row>
    <row r="136" spans="1:13" ht="14.25" thickBot="1">
      <c r="A136" s="36"/>
      <c r="B136" s="29" t="s">
        <v>6</v>
      </c>
      <c r="C136" s="30"/>
      <c r="D136" s="31"/>
      <c r="E136" s="23">
        <f t="shared" si="37"/>
        <v>0.1</v>
      </c>
      <c r="F136" s="23">
        <f aca="true" t="shared" si="68" ref="F136:M136">(1+F$10*$A135)/$E$1</f>
        <v>0.11374999999999999</v>
      </c>
      <c r="G136" s="23">
        <f t="shared" si="68"/>
        <v>0.1275</v>
      </c>
      <c r="H136" s="23">
        <f t="shared" si="68"/>
        <v>0.14125000000000001</v>
      </c>
      <c r="I136" s="23">
        <f t="shared" si="68"/>
        <v>0.155</v>
      </c>
      <c r="J136" s="23">
        <f t="shared" si="68"/>
        <v>0.16875</v>
      </c>
      <c r="K136" s="23">
        <f t="shared" si="68"/>
        <v>0.1825</v>
      </c>
      <c r="L136" s="23">
        <f t="shared" si="68"/>
        <v>0.19624999999999998</v>
      </c>
      <c r="M136" s="24">
        <f t="shared" si="68"/>
        <v>0.21000000000000002</v>
      </c>
    </row>
    <row r="137" spans="1:13" ht="13.5">
      <c r="A137" s="36">
        <v>5.75</v>
      </c>
      <c r="B137" s="29" t="s">
        <v>5</v>
      </c>
      <c r="C137" s="30"/>
      <c r="D137" s="31"/>
      <c r="E137" s="21">
        <f>($B$3+$A137*$B$4)/($B$4*(1+$E$10*$A137))</f>
        <v>15.750000000000002</v>
      </c>
      <c r="F137" s="21">
        <f>($B$3+$A137*$B$4)/($B$4*(1+$F$10*$A137))</f>
        <v>13.77049180327869</v>
      </c>
      <c r="G137" s="21">
        <f>($B$3+$A137*$B$4)/($B$4*(1+$G$10*$A137))</f>
        <v>12.233009708737866</v>
      </c>
      <c r="H137" s="21">
        <f>($B$3+$A137*$B$4)/($B$4*(1+$H$10*$A137))</f>
        <v>11.004366812227076</v>
      </c>
      <c r="I137" s="21">
        <f>($B$3+$A137*$B$4)/($B$4*(1+$I$10*$A137))</f>
        <v>10</v>
      </c>
      <c r="J137" s="21">
        <f>($B$3+$A137*$B$4)/($B$4*(1+$J$10*$A137))</f>
        <v>9.163636363636364</v>
      </c>
      <c r="K137" s="21">
        <f>($B$3+$A137*$B$4)/($B$4*(1+$K$10*$A137))</f>
        <v>8.456375838926176</v>
      </c>
      <c r="L137" s="21">
        <f>($B$3+$A137*$B$4)/($B$4*(1+$L$10*$A137))</f>
        <v>7.850467289719628</v>
      </c>
      <c r="M137" s="22">
        <f>($B$3+$A137*$B$4)/($B$4*(1+$M$10*$A137))</f>
        <v>7.325581395348836</v>
      </c>
    </row>
    <row r="138" spans="1:13" ht="14.25" thickBot="1">
      <c r="A138" s="36"/>
      <c r="B138" s="29" t="s">
        <v>6</v>
      </c>
      <c r="C138" s="30"/>
      <c r="D138" s="31"/>
      <c r="E138" s="23">
        <f t="shared" si="37"/>
        <v>0.1</v>
      </c>
      <c r="F138" s="23">
        <f aca="true" t="shared" si="69" ref="F138:M138">(1+F$10*$A137)/$E$1</f>
        <v>0.114375</v>
      </c>
      <c r="G138" s="23">
        <f t="shared" si="69"/>
        <v>0.12875</v>
      </c>
      <c r="H138" s="23">
        <f t="shared" si="69"/>
        <v>0.143125</v>
      </c>
      <c r="I138" s="23">
        <f t="shared" si="69"/>
        <v>0.15750000000000003</v>
      </c>
      <c r="J138" s="23">
        <f t="shared" si="69"/>
        <v>0.171875</v>
      </c>
      <c r="K138" s="23">
        <f t="shared" si="69"/>
        <v>0.18624999999999997</v>
      </c>
      <c r="L138" s="23">
        <f t="shared" si="69"/>
        <v>0.20062499999999997</v>
      </c>
      <c r="M138" s="24">
        <f t="shared" si="69"/>
        <v>0.21500000000000002</v>
      </c>
    </row>
    <row r="139" spans="1:13" ht="13.5">
      <c r="A139" s="36">
        <v>6</v>
      </c>
      <c r="B139" s="29" t="s">
        <v>5</v>
      </c>
      <c r="C139" s="30"/>
      <c r="D139" s="31"/>
      <c r="E139" s="21">
        <f>($B$3+$A139*$B$4)/($B$4*(1+$E$10*$A139))</f>
        <v>16</v>
      </c>
      <c r="F139" s="21">
        <f>($B$3+$A139*$B$4)/($B$4*(1+$F$10*$A139))</f>
        <v>13.913043478260871</v>
      </c>
      <c r="G139" s="21">
        <f>($B$3+$A139*$B$4)/($B$4*(1+$G$10*$A139))</f>
        <v>12.307692307692308</v>
      </c>
      <c r="H139" s="21">
        <f>($B$3+$A139*$B$4)/($B$4*(1+$H$10*$A139))</f>
        <v>11.03448275862069</v>
      </c>
      <c r="I139" s="21">
        <f>($B$3+$A139*$B$4)/($B$4*(1+$I$10*$A139))</f>
        <v>9.999999999999998</v>
      </c>
      <c r="J139" s="21">
        <f>($B$3+$A139*$B$4)/($B$4*(1+$J$10*$A139))</f>
        <v>9.142857142857142</v>
      </c>
      <c r="K139" s="21">
        <f>($B$3+$A139*$B$4)/($B$4*(1+$K$10*$A139))</f>
        <v>8.421052631578947</v>
      </c>
      <c r="L139" s="21">
        <f>($B$3+$A139*$B$4)/($B$4*(1+$L$10*$A139))</f>
        <v>7.8048780487804885</v>
      </c>
      <c r="M139" s="22">
        <f>($B$3+$A139*$B$4)/($B$4*(1+$M$10*$A139))</f>
        <v>7.2727272727272725</v>
      </c>
    </row>
    <row r="140" spans="1:13" ht="14.25" thickBot="1">
      <c r="A140" s="36"/>
      <c r="B140" s="29" t="s">
        <v>6</v>
      </c>
      <c r="C140" s="30"/>
      <c r="D140" s="31"/>
      <c r="E140" s="23">
        <f aca="true" t="shared" si="70" ref="E140:E170">(1+E$10*$A139)/$E$1</f>
        <v>0.1</v>
      </c>
      <c r="F140" s="23">
        <f aca="true" t="shared" si="71" ref="F140:M140">(1+F$10*$A139)/$E$1</f>
        <v>0.11499999999999999</v>
      </c>
      <c r="G140" s="23">
        <f t="shared" si="71"/>
        <v>0.13</v>
      </c>
      <c r="H140" s="23">
        <f t="shared" si="71"/>
        <v>0.145</v>
      </c>
      <c r="I140" s="23">
        <f t="shared" si="71"/>
        <v>0.16</v>
      </c>
      <c r="J140" s="23">
        <f t="shared" si="71"/>
        <v>0.175</v>
      </c>
      <c r="K140" s="23">
        <f t="shared" si="71"/>
        <v>0.19</v>
      </c>
      <c r="L140" s="23">
        <f t="shared" si="71"/>
        <v>0.205</v>
      </c>
      <c r="M140" s="24">
        <f t="shared" si="71"/>
        <v>0.22000000000000003</v>
      </c>
    </row>
    <row r="141" spans="1:13" ht="13.5">
      <c r="A141" s="36">
        <v>6.25</v>
      </c>
      <c r="B141" s="29" t="s">
        <v>5</v>
      </c>
      <c r="C141" s="30"/>
      <c r="D141" s="31"/>
      <c r="E141" s="21">
        <f>($B$3+$A141*$B$4)/($B$4*(1+$E$10*$A141))</f>
        <v>16.25</v>
      </c>
      <c r="F141" s="21">
        <f>($B$3+$A141*$B$4)/($B$4*(1+$F$10*$A141))</f>
        <v>14.054054054054053</v>
      </c>
      <c r="G141" s="21">
        <f>($B$3+$A141*$B$4)/($B$4*(1+$G$10*$A141))</f>
        <v>12.38095238095238</v>
      </c>
      <c r="H141" s="21">
        <f>($B$3+$A141*$B$4)/($B$4*(1+$H$10*$A141))</f>
        <v>11.063829787234042</v>
      </c>
      <c r="I141" s="21">
        <f>($B$3+$A141*$B$4)/($B$4*(1+$I$10*$A141))</f>
        <v>10</v>
      </c>
      <c r="J141" s="21">
        <f>($B$3+$A141*$B$4)/($B$4*(1+$J$10*$A141))</f>
        <v>9.12280701754386</v>
      </c>
      <c r="K141" s="21">
        <f>($B$3+$A141*$B$4)/($B$4*(1+$K$10*$A141))</f>
        <v>8.387096774193548</v>
      </c>
      <c r="L141" s="21">
        <f>($B$3+$A141*$B$4)/($B$4*(1+$L$10*$A141))</f>
        <v>7.7611940298507465</v>
      </c>
      <c r="M141" s="22">
        <f>($B$3+$A141*$B$4)/($B$4*(1+$M$10*$A141))</f>
        <v>7.222222222222222</v>
      </c>
    </row>
    <row r="142" spans="1:13" ht="14.25" thickBot="1">
      <c r="A142" s="36"/>
      <c r="B142" s="29" t="s">
        <v>6</v>
      </c>
      <c r="C142" s="30"/>
      <c r="D142" s="31"/>
      <c r="E142" s="23">
        <f t="shared" si="70"/>
        <v>0.1</v>
      </c>
      <c r="F142" s="23">
        <f aca="true" t="shared" si="72" ref="F142:M142">(1+F$10*$A141)/$E$1</f>
        <v>0.115625</v>
      </c>
      <c r="G142" s="23">
        <f t="shared" si="72"/>
        <v>0.13125</v>
      </c>
      <c r="H142" s="23">
        <f t="shared" si="72"/>
        <v>0.146875</v>
      </c>
      <c r="I142" s="23">
        <f t="shared" si="72"/>
        <v>0.1625</v>
      </c>
      <c r="J142" s="23">
        <f t="shared" si="72"/>
        <v>0.178125</v>
      </c>
      <c r="K142" s="23">
        <f t="shared" si="72"/>
        <v>0.19375</v>
      </c>
      <c r="L142" s="23">
        <f t="shared" si="72"/>
        <v>0.209375</v>
      </c>
      <c r="M142" s="24">
        <f t="shared" si="72"/>
        <v>0.225</v>
      </c>
    </row>
    <row r="143" spans="1:13" ht="13.5">
      <c r="A143" s="36">
        <v>6.5</v>
      </c>
      <c r="B143" s="29" t="s">
        <v>5</v>
      </c>
      <c r="C143" s="30"/>
      <c r="D143" s="31"/>
      <c r="E143" s="21">
        <f>($B$3+$A143*$B$4)/($B$4*(1+$E$10*$A143))</f>
        <v>16.499999999999996</v>
      </c>
      <c r="F143" s="21">
        <f>($B$3+$A143*$B$4)/($B$4*(1+$F$10*$A143))</f>
        <v>14.19354838709677</v>
      </c>
      <c r="G143" s="21">
        <f>($B$3+$A143*$B$4)/($B$4*(1+$G$10*$A143))</f>
        <v>12.452830188679243</v>
      </c>
      <c r="H143" s="21">
        <f>($B$3+$A143*$B$4)/($B$4*(1+$H$10*$A143))</f>
        <v>11.092436974789914</v>
      </c>
      <c r="I143" s="21">
        <f>($B$3+$A143*$B$4)/($B$4*(1+$I$10*$A143))</f>
        <v>9.999999999999998</v>
      </c>
      <c r="J143" s="21">
        <f>($B$3+$A143*$B$4)/($B$4*(1+$J$10*$A143))</f>
        <v>9.103448275862068</v>
      </c>
      <c r="K143" s="21">
        <f>($B$3+$A143*$B$4)/($B$4*(1+$K$10*$A143))</f>
        <v>8.354430379746834</v>
      </c>
      <c r="L143" s="21">
        <f>($B$3+$A143*$B$4)/($B$4*(1+$L$10*$A143))</f>
        <v>7.719298245614034</v>
      </c>
      <c r="M143" s="22">
        <f>($B$3+$A143*$B$4)/($B$4*(1+$M$10*$A143))</f>
        <v>7.173913043478261</v>
      </c>
    </row>
    <row r="144" spans="1:13" ht="14.25" thickBot="1">
      <c r="A144" s="36"/>
      <c r="B144" s="29" t="s">
        <v>6</v>
      </c>
      <c r="C144" s="30"/>
      <c r="D144" s="31"/>
      <c r="E144" s="23">
        <f t="shared" si="70"/>
        <v>0.1</v>
      </c>
      <c r="F144" s="23">
        <f aca="true" t="shared" si="73" ref="F144:M144">(1+F$10*$A143)/$E$1</f>
        <v>0.11625</v>
      </c>
      <c r="G144" s="23">
        <f t="shared" si="73"/>
        <v>0.1325</v>
      </c>
      <c r="H144" s="23">
        <f t="shared" si="73"/>
        <v>0.14875</v>
      </c>
      <c r="I144" s="23">
        <f t="shared" si="73"/>
        <v>0.16499999999999998</v>
      </c>
      <c r="J144" s="23">
        <f t="shared" si="73"/>
        <v>0.18125</v>
      </c>
      <c r="K144" s="23">
        <f t="shared" si="73"/>
        <v>0.1975</v>
      </c>
      <c r="L144" s="23">
        <f t="shared" si="73"/>
        <v>0.21375000000000002</v>
      </c>
      <c r="M144" s="24">
        <f t="shared" si="73"/>
        <v>0.22999999999999998</v>
      </c>
    </row>
    <row r="145" spans="1:13" ht="13.5">
      <c r="A145" s="36">
        <v>6.75</v>
      </c>
      <c r="B145" s="29" t="s">
        <v>5</v>
      </c>
      <c r="C145" s="30"/>
      <c r="D145" s="31"/>
      <c r="E145" s="21">
        <f>($B$3+$A145*$B$4)/($B$4*(1+$E$10*$A145))</f>
        <v>16.75</v>
      </c>
      <c r="F145" s="21">
        <f>($B$3+$A145*$B$4)/($B$4*(1+$F$10*$A145))</f>
        <v>14.331550802139038</v>
      </c>
      <c r="G145" s="21">
        <f>($B$3+$A145*$B$4)/($B$4*(1+$G$10*$A145))</f>
        <v>12.523364485981308</v>
      </c>
      <c r="H145" s="21">
        <f>($B$3+$A145*$B$4)/($B$4*(1+$H$10*$A145))</f>
        <v>11.120331950207468</v>
      </c>
      <c r="I145" s="21">
        <f>($B$3+$A145*$B$4)/($B$4*(1+$I$10*$A145))</f>
        <v>10</v>
      </c>
      <c r="J145" s="21">
        <f>($B$3+$A145*$B$4)/($B$4*(1+$J$10*$A145))</f>
        <v>9.084745762711863</v>
      </c>
      <c r="K145" s="21">
        <f>($B$3+$A145*$B$4)/($B$4*(1+$K$10*$A145))</f>
        <v>8.322981366459626</v>
      </c>
      <c r="L145" s="21">
        <f>($B$3+$A145*$B$4)/($B$4*(1+$L$10*$A145))</f>
        <v>7.679083094555874</v>
      </c>
      <c r="M145" s="22">
        <f>($B$3+$A145*$B$4)/($B$4*(1+$M$10*$A145))</f>
        <v>7.127659574468085</v>
      </c>
    </row>
    <row r="146" spans="1:13" ht="14.25" thickBot="1">
      <c r="A146" s="36"/>
      <c r="B146" s="29" t="s">
        <v>6</v>
      </c>
      <c r="C146" s="30"/>
      <c r="D146" s="31"/>
      <c r="E146" s="23">
        <f t="shared" si="70"/>
        <v>0.1</v>
      </c>
      <c r="F146" s="23">
        <f aca="true" t="shared" si="74" ref="F146:M146">(1+F$10*$A145)/$E$1</f>
        <v>0.11687499999999999</v>
      </c>
      <c r="G146" s="23">
        <f t="shared" si="74"/>
        <v>0.13374999999999998</v>
      </c>
      <c r="H146" s="23">
        <f t="shared" si="74"/>
        <v>0.150625</v>
      </c>
      <c r="I146" s="23">
        <f t="shared" si="74"/>
        <v>0.1675</v>
      </c>
      <c r="J146" s="23">
        <f t="shared" si="74"/>
        <v>0.184375</v>
      </c>
      <c r="K146" s="23">
        <f t="shared" si="74"/>
        <v>0.20125</v>
      </c>
      <c r="L146" s="23">
        <f t="shared" si="74"/>
        <v>0.21812499999999999</v>
      </c>
      <c r="M146" s="24">
        <f t="shared" si="74"/>
        <v>0.23500000000000001</v>
      </c>
    </row>
    <row r="147" spans="1:13" ht="13.5">
      <c r="A147" s="36">
        <v>7</v>
      </c>
      <c r="B147" s="29" t="s">
        <v>5</v>
      </c>
      <c r="C147" s="30"/>
      <c r="D147" s="31"/>
      <c r="E147" s="21">
        <f>($B$3+$A147*$B$4)/($B$4*(1+$E$10*$A147))</f>
        <v>17</v>
      </c>
      <c r="F147" s="21">
        <f>($B$3+$A147*$B$4)/($B$4*(1+$F$10*$A147))</f>
        <v>14.46808510638298</v>
      </c>
      <c r="G147" s="21">
        <f>($B$3+$A147*$B$4)/($B$4*(1+$G$10*$A147))</f>
        <v>12.592592592592593</v>
      </c>
      <c r="H147" s="21">
        <f>($B$3+$A147*$B$4)/($B$4*(1+$H$10*$A147))</f>
        <v>11.147540983606559</v>
      </c>
      <c r="I147" s="21">
        <f>($B$3+$A147*$B$4)/($B$4*(1+$I$10*$A147))</f>
        <v>9.999999999999998</v>
      </c>
      <c r="J147" s="21">
        <f>($B$3+$A147*$B$4)/($B$4*(1+$J$10*$A147))</f>
        <v>9.066666666666668</v>
      </c>
      <c r="K147" s="21">
        <f>($B$3+$A147*$B$4)/($B$4*(1+$K$10*$A147))</f>
        <v>8.29268292682927</v>
      </c>
      <c r="L147" s="21">
        <f>($B$3+$A147*$B$4)/($B$4*(1+$L$10*$A147))</f>
        <v>7.640449438202249</v>
      </c>
      <c r="M147" s="22">
        <f>($B$3+$A147*$B$4)/($B$4*(1+$M$10*$A147))</f>
        <v>7.083333333333333</v>
      </c>
    </row>
    <row r="148" spans="1:13" ht="14.25" thickBot="1">
      <c r="A148" s="36"/>
      <c r="B148" s="29" t="s">
        <v>6</v>
      </c>
      <c r="C148" s="30"/>
      <c r="D148" s="31"/>
      <c r="E148" s="23">
        <f t="shared" si="70"/>
        <v>0.1</v>
      </c>
      <c r="F148" s="23">
        <f aca="true" t="shared" si="75" ref="F148:M148">(1+F$10*$A147)/$E$1</f>
        <v>0.11750000000000001</v>
      </c>
      <c r="G148" s="23">
        <f t="shared" si="75"/>
        <v>0.135</v>
      </c>
      <c r="H148" s="23">
        <f t="shared" si="75"/>
        <v>0.1525</v>
      </c>
      <c r="I148" s="23">
        <f t="shared" si="75"/>
        <v>0.17</v>
      </c>
      <c r="J148" s="23">
        <f t="shared" si="75"/>
        <v>0.1875</v>
      </c>
      <c r="K148" s="23">
        <f t="shared" si="75"/>
        <v>0.205</v>
      </c>
      <c r="L148" s="23">
        <f t="shared" si="75"/>
        <v>0.22249999999999998</v>
      </c>
      <c r="M148" s="24">
        <f t="shared" si="75"/>
        <v>0.24000000000000005</v>
      </c>
    </row>
    <row r="149" spans="1:13" ht="13.5">
      <c r="A149" s="36">
        <v>7.25</v>
      </c>
      <c r="B149" s="29" t="s">
        <v>5</v>
      </c>
      <c r="C149" s="30"/>
      <c r="D149" s="31"/>
      <c r="E149" s="21">
        <f>($B$3+$A149*$B$4)/($B$4*(1+$E$10*$A149))</f>
        <v>17.25</v>
      </c>
      <c r="F149" s="21">
        <f>($B$3+$A149*$B$4)/($B$4*(1+$F$10*$A149))</f>
        <v>14.603174603174605</v>
      </c>
      <c r="G149" s="21">
        <f>($B$3+$A149*$B$4)/($B$4*(1+$G$10*$A149))</f>
        <v>12.660550458715596</v>
      </c>
      <c r="H149" s="21">
        <f>($B$3+$A149*$B$4)/($B$4*(1+$H$10*$A149))</f>
        <v>11.17408906882591</v>
      </c>
      <c r="I149" s="21">
        <f>($B$3+$A149*$B$4)/($B$4*(1+$I$10*$A149))</f>
        <v>10</v>
      </c>
      <c r="J149" s="21">
        <f>($B$3+$A149*$B$4)/($B$4*(1+$J$10*$A149))</f>
        <v>9.049180327868852</v>
      </c>
      <c r="K149" s="21">
        <f>($B$3+$A149*$B$4)/($B$4*(1+$K$10*$A149))</f>
        <v>8.263473053892216</v>
      </c>
      <c r="L149" s="21">
        <f>($B$3+$A149*$B$4)/($B$4*(1+$L$10*$A149))</f>
        <v>7.603305785123967</v>
      </c>
      <c r="M149" s="22">
        <f>($B$3+$A149*$B$4)/($B$4*(1+$M$10*$A149))</f>
        <v>7.040816326530612</v>
      </c>
    </row>
    <row r="150" spans="1:13" ht="14.25" thickBot="1">
      <c r="A150" s="36"/>
      <c r="B150" s="29" t="s">
        <v>6</v>
      </c>
      <c r="C150" s="30"/>
      <c r="D150" s="31"/>
      <c r="E150" s="23">
        <f t="shared" si="70"/>
        <v>0.1</v>
      </c>
      <c r="F150" s="23">
        <f aca="true" t="shared" si="76" ref="F150:M150">(1+F$10*$A149)/$E$1</f>
        <v>0.118125</v>
      </c>
      <c r="G150" s="23">
        <f t="shared" si="76"/>
        <v>0.13625</v>
      </c>
      <c r="H150" s="23">
        <f t="shared" si="76"/>
        <v>0.15437499999999998</v>
      </c>
      <c r="I150" s="23">
        <f t="shared" si="76"/>
        <v>0.17250000000000001</v>
      </c>
      <c r="J150" s="23">
        <f t="shared" si="76"/>
        <v>0.190625</v>
      </c>
      <c r="K150" s="23">
        <f t="shared" si="76"/>
        <v>0.20875</v>
      </c>
      <c r="L150" s="23">
        <f t="shared" si="76"/>
        <v>0.226875</v>
      </c>
      <c r="M150" s="24">
        <f t="shared" si="76"/>
        <v>0.24500000000000002</v>
      </c>
    </row>
    <row r="151" spans="1:13" ht="13.5">
      <c r="A151" s="36">
        <v>7.5</v>
      </c>
      <c r="B151" s="29" t="s">
        <v>5</v>
      </c>
      <c r="C151" s="30"/>
      <c r="D151" s="31"/>
      <c r="E151" s="21">
        <f>($B$3+$A151*$B$4)/($B$4*(1+$E$10*$A151))</f>
        <v>17.5</v>
      </c>
      <c r="F151" s="21">
        <f>($B$3+$A151*$B$4)/($B$4*(1+$F$10*$A151))</f>
        <v>14.736842105263158</v>
      </c>
      <c r="G151" s="21">
        <f>($B$3+$A151*$B$4)/($B$4*(1+$G$10*$A151))</f>
        <v>12.727272727272727</v>
      </c>
      <c r="H151" s="21">
        <f>($B$3+$A151*$B$4)/($B$4*(1+$H$10*$A151))</f>
        <v>11.2</v>
      </c>
      <c r="I151" s="21">
        <f>($B$3+$A151*$B$4)/($B$4*(1+$I$10*$A151))</f>
        <v>9.999999999999998</v>
      </c>
      <c r="J151" s="21">
        <f>($B$3+$A151*$B$4)/($B$4*(1+$J$10*$A151))</f>
        <v>9.032258064516128</v>
      </c>
      <c r="K151" s="21">
        <f>($B$3+$A151*$B$4)/($B$4*(1+$K$10*$A151))</f>
        <v>8.235294117647058</v>
      </c>
      <c r="L151" s="21">
        <f>($B$3+$A151*$B$4)/($B$4*(1+$L$10*$A151))</f>
        <v>7.5675675675675675</v>
      </c>
      <c r="M151" s="22">
        <f>($B$3+$A151*$B$4)/($B$4*(1+$M$10*$A151))</f>
        <v>7</v>
      </c>
    </row>
    <row r="152" spans="1:13" ht="14.25" thickBot="1">
      <c r="A152" s="36"/>
      <c r="B152" s="29" t="s">
        <v>6</v>
      </c>
      <c r="C152" s="30"/>
      <c r="D152" s="31"/>
      <c r="E152" s="23">
        <f t="shared" si="70"/>
        <v>0.1</v>
      </c>
      <c r="F152" s="23">
        <f aca="true" t="shared" si="77" ref="F152:M152">(1+F$10*$A151)/$E$1</f>
        <v>0.11875</v>
      </c>
      <c r="G152" s="23">
        <f t="shared" si="77"/>
        <v>0.1375</v>
      </c>
      <c r="H152" s="23">
        <f t="shared" si="77"/>
        <v>0.15625</v>
      </c>
      <c r="I152" s="23">
        <f t="shared" si="77"/>
        <v>0.175</v>
      </c>
      <c r="J152" s="23">
        <f t="shared" si="77"/>
        <v>0.19375</v>
      </c>
      <c r="K152" s="23">
        <f t="shared" si="77"/>
        <v>0.2125</v>
      </c>
      <c r="L152" s="23">
        <f t="shared" si="77"/>
        <v>0.23125</v>
      </c>
      <c r="M152" s="24">
        <f t="shared" si="77"/>
        <v>0.25</v>
      </c>
    </row>
    <row r="153" spans="1:13" ht="13.5">
      <c r="A153" s="36">
        <v>7.75</v>
      </c>
      <c r="B153" s="29" t="s">
        <v>5</v>
      </c>
      <c r="C153" s="30"/>
      <c r="D153" s="31"/>
      <c r="E153" s="21">
        <f>($B$3+$A153*$B$4)/($B$4*(1+$E$10*$A153))</f>
        <v>17.749999999999996</v>
      </c>
      <c r="F153" s="21">
        <f>($B$3+$A153*$B$4)/($B$4*(1+$F$10*$A153))</f>
        <v>14.869109947643977</v>
      </c>
      <c r="G153" s="21">
        <f>($B$3+$A153*$B$4)/($B$4*(1+$G$10*$A153))</f>
        <v>12.792792792792792</v>
      </c>
      <c r="H153" s="21">
        <f>($B$3+$A153*$B$4)/($B$4*(1+$H$10*$A153))</f>
        <v>11.225296442687748</v>
      </c>
      <c r="I153" s="21">
        <f>($B$3+$A153*$B$4)/($B$4*(1+$I$10*$A153))</f>
        <v>10</v>
      </c>
      <c r="J153" s="21">
        <f>($B$3+$A153*$B$4)/($B$4*(1+$J$10*$A153))</f>
        <v>9.015873015873014</v>
      </c>
      <c r="K153" s="21">
        <f>($B$3+$A153*$B$4)/($B$4*(1+$K$10*$A153))</f>
        <v>8.208092485549134</v>
      </c>
      <c r="L153" s="21">
        <f>($B$3+$A153*$B$4)/($B$4*(1+$L$10*$A153))</f>
        <v>7.533156498673739</v>
      </c>
      <c r="M153" s="22">
        <f>($B$3+$A153*$B$4)/($B$4*(1+$M$10*$A153))</f>
        <v>6.9607843137254894</v>
      </c>
    </row>
    <row r="154" spans="1:13" ht="14.25" thickBot="1">
      <c r="A154" s="36"/>
      <c r="B154" s="29" t="s">
        <v>6</v>
      </c>
      <c r="C154" s="30"/>
      <c r="D154" s="31"/>
      <c r="E154" s="23">
        <f t="shared" si="70"/>
        <v>0.1</v>
      </c>
      <c r="F154" s="23">
        <f aca="true" t="shared" si="78" ref="F154:M154">(1+F$10*$A153)/$E$1</f>
        <v>0.11937500000000001</v>
      </c>
      <c r="G154" s="23">
        <f t="shared" si="78"/>
        <v>0.13874999999999998</v>
      </c>
      <c r="H154" s="23">
        <f t="shared" si="78"/>
        <v>0.158125</v>
      </c>
      <c r="I154" s="23">
        <f t="shared" si="78"/>
        <v>0.1775</v>
      </c>
      <c r="J154" s="23">
        <f t="shared" si="78"/>
        <v>0.196875</v>
      </c>
      <c r="K154" s="23">
        <f t="shared" si="78"/>
        <v>0.21624999999999997</v>
      </c>
      <c r="L154" s="23">
        <f t="shared" si="78"/>
        <v>0.23562500000000003</v>
      </c>
      <c r="M154" s="24">
        <f t="shared" si="78"/>
        <v>0.255</v>
      </c>
    </row>
    <row r="155" spans="1:13" ht="13.5">
      <c r="A155" s="36">
        <v>8</v>
      </c>
      <c r="B155" s="29" t="s">
        <v>5</v>
      </c>
      <c r="C155" s="30"/>
      <c r="D155" s="31"/>
      <c r="E155" s="21">
        <f>($B$3+$A155*$B$4)/($B$4*(1+$E$10*$A155))</f>
        <v>18</v>
      </c>
      <c r="F155" s="21">
        <f>($B$3+$A155*$B$4)/($B$4*(1+$F$10*$A155))</f>
        <v>15.000000000000002</v>
      </c>
      <c r="G155" s="21">
        <f>($B$3+$A155*$B$4)/($B$4*(1+$G$10*$A155))</f>
        <v>12.85714285714286</v>
      </c>
      <c r="H155" s="21">
        <f>($B$3+$A155*$B$4)/($B$4*(1+$H$10*$A155))</f>
        <v>11.249999999999998</v>
      </c>
      <c r="I155" s="21">
        <f>($B$3+$A155*$B$4)/($B$4*(1+$I$10*$A155))</f>
        <v>9.999999999999998</v>
      </c>
      <c r="J155" s="21">
        <f>($B$3+$A155*$B$4)/($B$4*(1+$J$10*$A155))</f>
        <v>9</v>
      </c>
      <c r="K155" s="21">
        <f>($B$3+$A155*$B$4)/($B$4*(1+$K$10*$A155))</f>
        <v>8.181818181818182</v>
      </c>
      <c r="L155" s="21">
        <f>($B$3+$A155*$B$4)/($B$4*(1+$L$10*$A155))</f>
        <v>7.500000000000001</v>
      </c>
      <c r="M155" s="22">
        <f>($B$3+$A155*$B$4)/($B$4*(1+$M$10*$A155))</f>
        <v>6.923076923076923</v>
      </c>
    </row>
    <row r="156" spans="1:13" ht="14.25" thickBot="1">
      <c r="A156" s="36"/>
      <c r="B156" s="29" t="s">
        <v>6</v>
      </c>
      <c r="C156" s="30"/>
      <c r="D156" s="31"/>
      <c r="E156" s="23">
        <f t="shared" si="70"/>
        <v>0.1</v>
      </c>
      <c r="F156" s="23">
        <f aca="true" t="shared" si="79" ref="F156:M156">(1+F$10*$A155)/$E$1</f>
        <v>0.12</v>
      </c>
      <c r="G156" s="23">
        <f t="shared" si="79"/>
        <v>0.13999999999999999</v>
      </c>
      <c r="H156" s="23">
        <f t="shared" si="79"/>
        <v>0.16</v>
      </c>
      <c r="I156" s="23">
        <f t="shared" si="79"/>
        <v>0.18</v>
      </c>
      <c r="J156" s="23">
        <f t="shared" si="79"/>
        <v>0.2</v>
      </c>
      <c r="K156" s="23">
        <f t="shared" si="79"/>
        <v>0.22000000000000003</v>
      </c>
      <c r="L156" s="23">
        <f t="shared" si="79"/>
        <v>0.24</v>
      </c>
      <c r="M156" s="24">
        <f t="shared" si="79"/>
        <v>0.26</v>
      </c>
    </row>
    <row r="157" spans="1:13" ht="13.5">
      <c r="A157" s="36">
        <v>8.25</v>
      </c>
      <c r="B157" s="29" t="s">
        <v>5</v>
      </c>
      <c r="C157" s="30"/>
      <c r="D157" s="31"/>
      <c r="E157" s="21">
        <f>($B$3+$A157*$B$4)/($B$4*(1+$E$10*$A157))</f>
        <v>18.25</v>
      </c>
      <c r="F157" s="21">
        <f>($B$3+$A157*$B$4)/($B$4*(1+$F$10*$A157))</f>
        <v>15.129533678756477</v>
      </c>
      <c r="G157" s="21">
        <f>($B$3+$A157*$B$4)/($B$4*(1+$G$10*$A157))</f>
        <v>12.920353982300885</v>
      </c>
      <c r="H157" s="21">
        <f>($B$3+$A157*$B$4)/($B$4*(1+$H$10*$A157))</f>
        <v>11.274131274131276</v>
      </c>
      <c r="I157" s="21">
        <f>($B$3+$A157*$B$4)/($B$4*(1+$I$10*$A157))</f>
        <v>10</v>
      </c>
      <c r="J157" s="21">
        <f>($B$3+$A157*$B$4)/($B$4*(1+$J$10*$A157))</f>
        <v>8.984615384615385</v>
      </c>
      <c r="K157" s="21">
        <f>($B$3+$A157*$B$4)/($B$4*(1+$K$10*$A157))</f>
        <v>8.156424581005588</v>
      </c>
      <c r="L157" s="21">
        <f>($B$3+$A157*$B$4)/($B$4*(1+$L$10*$A157))</f>
        <v>7.468030690537086</v>
      </c>
      <c r="M157" s="22">
        <f>($B$3+$A157*$B$4)/($B$4*(1+$M$10*$A157))</f>
        <v>6.886792452830187</v>
      </c>
    </row>
    <row r="158" spans="1:13" ht="14.25" thickBot="1">
      <c r="A158" s="36"/>
      <c r="B158" s="29" t="s">
        <v>6</v>
      </c>
      <c r="C158" s="30"/>
      <c r="D158" s="31"/>
      <c r="E158" s="23">
        <f t="shared" si="70"/>
        <v>0.1</v>
      </c>
      <c r="F158" s="23">
        <f aca="true" t="shared" si="80" ref="F158:M158">(1+F$10*$A157)/$E$1</f>
        <v>0.12062500000000001</v>
      </c>
      <c r="G158" s="23">
        <f t="shared" si="80"/>
        <v>0.14125000000000001</v>
      </c>
      <c r="H158" s="23">
        <f t="shared" si="80"/>
        <v>0.161875</v>
      </c>
      <c r="I158" s="23">
        <f t="shared" si="80"/>
        <v>0.18250000000000002</v>
      </c>
      <c r="J158" s="23">
        <f t="shared" si="80"/>
        <v>0.203125</v>
      </c>
      <c r="K158" s="23">
        <f t="shared" si="80"/>
        <v>0.22374999999999998</v>
      </c>
      <c r="L158" s="23">
        <f t="shared" si="80"/>
        <v>0.24437499999999995</v>
      </c>
      <c r="M158" s="24">
        <f t="shared" si="80"/>
        <v>0.265</v>
      </c>
    </row>
    <row r="159" spans="1:13" ht="13.5">
      <c r="A159" s="36">
        <v>8.5</v>
      </c>
      <c r="B159" s="29" t="s">
        <v>5</v>
      </c>
      <c r="C159" s="30"/>
      <c r="D159" s="31"/>
      <c r="E159" s="21">
        <f>($B$3+$A159*$B$4)/($B$4*(1+$E$10*$A159))</f>
        <v>18.5</v>
      </c>
      <c r="F159" s="21">
        <f>($B$3+$A159*$B$4)/($B$4*(1+$F$10*$A159))</f>
        <v>15.257731958762887</v>
      </c>
      <c r="G159" s="21">
        <f>($B$3+$A159*$B$4)/($B$4*(1+$G$10*$A159))</f>
        <v>12.982456140350877</v>
      </c>
      <c r="H159" s="21">
        <f>($B$3+$A159*$B$4)/($B$4*(1+$H$10*$A159))</f>
        <v>11.297709923664122</v>
      </c>
      <c r="I159" s="21">
        <f>($B$3+$A159*$B$4)/($B$4*(1+$I$10*$A159))</f>
        <v>9.999999999999998</v>
      </c>
      <c r="J159" s="21">
        <f>($B$3+$A159*$B$4)/($B$4*(1+$J$10*$A159))</f>
        <v>8.969696969696969</v>
      </c>
      <c r="K159" s="21">
        <f>($B$3+$A159*$B$4)/($B$4*(1+$K$10*$A159))</f>
        <v>8.131868131868131</v>
      </c>
      <c r="L159" s="21">
        <f>($B$3+$A159*$B$4)/($B$4*(1+$L$10*$A159))</f>
        <v>7.437185929648241</v>
      </c>
      <c r="M159" s="22">
        <f>($B$3+$A159*$B$4)/($B$4*(1+$M$10*$A159))</f>
        <v>6.851851851851852</v>
      </c>
    </row>
    <row r="160" spans="1:13" ht="14.25" thickBot="1">
      <c r="A160" s="36"/>
      <c r="B160" s="29" t="s">
        <v>6</v>
      </c>
      <c r="C160" s="30"/>
      <c r="D160" s="31"/>
      <c r="E160" s="23">
        <f t="shared" si="70"/>
        <v>0.1</v>
      </c>
      <c r="F160" s="23">
        <f aca="true" t="shared" si="81" ref="F160:M160">(1+F$10*$A159)/$E$1</f>
        <v>0.12125</v>
      </c>
      <c r="G160" s="23">
        <f t="shared" si="81"/>
        <v>0.14250000000000002</v>
      </c>
      <c r="H160" s="23">
        <f t="shared" si="81"/>
        <v>0.16375</v>
      </c>
      <c r="I160" s="23">
        <f t="shared" si="81"/>
        <v>0.185</v>
      </c>
      <c r="J160" s="23">
        <f t="shared" si="81"/>
        <v>0.20625</v>
      </c>
      <c r="K160" s="23">
        <f t="shared" si="81"/>
        <v>0.22749999999999998</v>
      </c>
      <c r="L160" s="23">
        <f t="shared" si="81"/>
        <v>0.24874999999999997</v>
      </c>
      <c r="M160" s="24">
        <f t="shared" si="81"/>
        <v>0.27</v>
      </c>
    </row>
    <row r="161" spans="1:13" ht="13.5">
      <c r="A161" s="36">
        <v>8.75</v>
      </c>
      <c r="B161" s="29" t="s">
        <v>5</v>
      </c>
      <c r="C161" s="30"/>
      <c r="D161" s="31"/>
      <c r="E161" s="21">
        <f>($B$3+$A161*$B$4)/($B$4*(1+$E$10*$A161))</f>
        <v>18.75</v>
      </c>
      <c r="F161" s="21">
        <f>($B$3+$A161*$B$4)/($B$4*(1+$F$10*$A161))</f>
        <v>15.384615384615383</v>
      </c>
      <c r="G161" s="21">
        <f>($B$3+$A161*$B$4)/($B$4*(1+$G$10*$A161))</f>
        <v>13.043478260869565</v>
      </c>
      <c r="H161" s="21">
        <f>($B$3+$A161*$B$4)/($B$4*(1+$H$10*$A161))</f>
        <v>11.320754716981131</v>
      </c>
      <c r="I161" s="21">
        <f>($B$3+$A161*$B$4)/($B$4*(1+$I$10*$A161))</f>
        <v>10</v>
      </c>
      <c r="J161" s="21">
        <f>($B$3+$A161*$B$4)/($B$4*(1+$J$10*$A161))</f>
        <v>8.955223880597014</v>
      </c>
      <c r="K161" s="21">
        <f>($B$3+$A161*$B$4)/($B$4*(1+$K$10*$A161))</f>
        <v>8.108108108108107</v>
      </c>
      <c r="L161" s="21">
        <f>($B$3+$A161*$B$4)/($B$4*(1+$L$10*$A161))</f>
        <v>7.407407407407407</v>
      </c>
      <c r="M161" s="22">
        <f>($B$3+$A161*$B$4)/($B$4*(1+$M$10*$A161))</f>
        <v>6.8181818181818175</v>
      </c>
    </row>
    <row r="162" spans="1:13" ht="14.25" thickBot="1">
      <c r="A162" s="36"/>
      <c r="B162" s="29" t="s">
        <v>6</v>
      </c>
      <c r="C162" s="30"/>
      <c r="D162" s="31"/>
      <c r="E162" s="23">
        <f t="shared" si="70"/>
        <v>0.1</v>
      </c>
      <c r="F162" s="23">
        <f aca="true" t="shared" si="82" ref="F162:M162">(1+F$10*$A161)/$E$1</f>
        <v>0.121875</v>
      </c>
      <c r="G162" s="23">
        <f t="shared" si="82"/>
        <v>0.14375</v>
      </c>
      <c r="H162" s="23">
        <f t="shared" si="82"/>
        <v>0.165625</v>
      </c>
      <c r="I162" s="23">
        <f t="shared" si="82"/>
        <v>0.1875</v>
      </c>
      <c r="J162" s="23">
        <f t="shared" si="82"/>
        <v>0.209375</v>
      </c>
      <c r="K162" s="23">
        <f t="shared" si="82"/>
        <v>0.23125</v>
      </c>
      <c r="L162" s="23">
        <f t="shared" si="82"/>
        <v>0.253125</v>
      </c>
      <c r="M162" s="24">
        <f t="shared" si="82"/>
        <v>0.275</v>
      </c>
    </row>
    <row r="163" spans="1:13" ht="13.5">
      <c r="A163" s="36">
        <v>9</v>
      </c>
      <c r="B163" s="29" t="s">
        <v>5</v>
      </c>
      <c r="C163" s="30"/>
      <c r="D163" s="31"/>
      <c r="E163" s="21">
        <f>($B$3+$A163*$B$4)/($B$4*(1+$E$10*$A163))</f>
        <v>18.999999999999996</v>
      </c>
      <c r="F163" s="21">
        <f>($B$3+$A163*$B$4)/($B$4*(1+$F$10*$A163))</f>
        <v>15.51020408163265</v>
      </c>
      <c r="G163" s="21">
        <f>($B$3+$A163*$B$4)/($B$4*(1+$G$10*$A163))</f>
        <v>13.10344827586207</v>
      </c>
      <c r="H163" s="21">
        <f>($B$3+$A163*$B$4)/($B$4*(1+$H$10*$A163))</f>
        <v>11.343283582089553</v>
      </c>
      <c r="I163" s="21">
        <f>($B$3+$A163*$B$4)/($B$4*(1+$I$10*$A163))</f>
        <v>10</v>
      </c>
      <c r="J163" s="21">
        <f>($B$3+$A163*$B$4)/($B$4*(1+$J$10*$A163))</f>
        <v>8.941176470588234</v>
      </c>
      <c r="K163" s="21">
        <f>($B$3+$A163*$B$4)/($B$4*(1+$K$10*$A163))</f>
        <v>8.085106382978724</v>
      </c>
      <c r="L163" s="21">
        <f>($B$3+$A163*$B$4)/($B$4*(1+$L$10*$A163))</f>
        <v>7.3786407766990285</v>
      </c>
      <c r="M163" s="22">
        <f>($B$3+$A163*$B$4)/($B$4*(1+$M$10*$A163))</f>
        <v>6.7857142857142865</v>
      </c>
    </row>
    <row r="164" spans="1:13" ht="14.25" thickBot="1">
      <c r="A164" s="36"/>
      <c r="B164" s="29" t="s">
        <v>6</v>
      </c>
      <c r="C164" s="30"/>
      <c r="D164" s="31"/>
      <c r="E164" s="23">
        <f t="shared" si="70"/>
        <v>0.1</v>
      </c>
      <c r="F164" s="23">
        <f aca="true" t="shared" si="83" ref="F164:M164">(1+F$10*$A163)/$E$1</f>
        <v>0.12250000000000001</v>
      </c>
      <c r="G164" s="23">
        <f t="shared" si="83"/>
        <v>0.145</v>
      </c>
      <c r="H164" s="23">
        <f t="shared" si="83"/>
        <v>0.16749999999999998</v>
      </c>
      <c r="I164" s="23">
        <f t="shared" si="83"/>
        <v>0.19</v>
      </c>
      <c r="J164" s="23">
        <f t="shared" si="83"/>
        <v>0.2125</v>
      </c>
      <c r="K164" s="23">
        <f t="shared" si="83"/>
        <v>0.23499999999999996</v>
      </c>
      <c r="L164" s="23">
        <f t="shared" si="83"/>
        <v>0.2575</v>
      </c>
      <c r="M164" s="24">
        <f t="shared" si="83"/>
        <v>0.27999999999999997</v>
      </c>
    </row>
    <row r="165" spans="1:13" ht="13.5">
      <c r="A165" s="36">
        <v>9.25</v>
      </c>
      <c r="B165" s="29" t="s">
        <v>5</v>
      </c>
      <c r="C165" s="30"/>
      <c r="D165" s="31"/>
      <c r="E165" s="21">
        <f>($B$3+$A165*$B$4)/($B$4*(1+$E$10*$A165))</f>
        <v>19.25</v>
      </c>
      <c r="F165" s="21">
        <f>($B$3+$A165*$B$4)/($B$4*(1+$F$10*$A165))</f>
        <v>15.634517766497462</v>
      </c>
      <c r="G165" s="21">
        <f>($B$3+$A165*$B$4)/($B$4*(1+$G$10*$A165))</f>
        <v>13.162393162393164</v>
      </c>
      <c r="H165" s="21">
        <f>($B$3+$A165*$B$4)/($B$4*(1+$H$10*$A165))</f>
        <v>11.36531365313653</v>
      </c>
      <c r="I165" s="21">
        <f>($B$3+$A165*$B$4)/($B$4*(1+$I$10*$A165))</f>
        <v>10</v>
      </c>
      <c r="J165" s="21">
        <f>($B$3+$A165*$B$4)/($B$4*(1+$J$10*$A165))</f>
        <v>8.927536231884059</v>
      </c>
      <c r="K165" s="21">
        <f>($B$3+$A165*$B$4)/($B$4*(1+$K$10*$A165))</f>
        <v>8.06282722513089</v>
      </c>
      <c r="L165" s="21">
        <f>($B$3+$A165*$B$4)/($B$4*(1+$L$10*$A165))</f>
        <v>7.350835322195704</v>
      </c>
      <c r="M165" s="22">
        <f>($B$3+$A165*$B$4)/($B$4*(1+$M$10*$A165))</f>
        <v>6.75438596491228</v>
      </c>
    </row>
    <row r="166" spans="1:13" ht="14.25" thickBot="1">
      <c r="A166" s="36"/>
      <c r="B166" s="29" t="s">
        <v>6</v>
      </c>
      <c r="C166" s="30"/>
      <c r="D166" s="31"/>
      <c r="E166" s="23">
        <f t="shared" si="70"/>
        <v>0.1</v>
      </c>
      <c r="F166" s="23">
        <f aca="true" t="shared" si="84" ref="F166:M166">(1+F$10*$A165)/$E$1</f>
        <v>0.123125</v>
      </c>
      <c r="G166" s="23">
        <f t="shared" si="84"/>
        <v>0.14625</v>
      </c>
      <c r="H166" s="23">
        <f t="shared" si="84"/>
        <v>0.169375</v>
      </c>
      <c r="I166" s="23">
        <f t="shared" si="84"/>
        <v>0.1925</v>
      </c>
      <c r="J166" s="23">
        <f t="shared" si="84"/>
        <v>0.215625</v>
      </c>
      <c r="K166" s="23">
        <f t="shared" si="84"/>
        <v>0.23875000000000002</v>
      </c>
      <c r="L166" s="23">
        <f t="shared" si="84"/>
        <v>0.26187499999999997</v>
      </c>
      <c r="M166" s="24">
        <f t="shared" si="84"/>
        <v>0.28500000000000003</v>
      </c>
    </row>
    <row r="167" spans="1:13" ht="13.5">
      <c r="A167" s="36">
        <v>9.5</v>
      </c>
      <c r="B167" s="29" t="s">
        <v>5</v>
      </c>
      <c r="C167" s="30"/>
      <c r="D167" s="31"/>
      <c r="E167" s="21">
        <f>($B$3+$A167*$B$4)/($B$4*(1+$E$10*$A167))</f>
        <v>19.5</v>
      </c>
      <c r="F167" s="21">
        <f>($B$3+$A167*$B$4)/($B$4*(1+$F$10*$A167))</f>
        <v>15.757575757575758</v>
      </c>
      <c r="G167" s="21">
        <f>($B$3+$A167*$B$4)/($B$4*(1+$G$10*$A167))</f>
        <v>13.220338983050848</v>
      </c>
      <c r="H167" s="21">
        <f>($B$3+$A167*$B$4)/($B$4*(1+$H$10*$A167))</f>
        <v>11.386861313868613</v>
      </c>
      <c r="I167" s="21">
        <f>($B$3+$A167*$B$4)/($B$4*(1+$I$10*$A167))</f>
        <v>10</v>
      </c>
      <c r="J167" s="21">
        <f>($B$3+$A167*$B$4)/($B$4*(1+$J$10*$A167))</f>
        <v>8.914285714285715</v>
      </c>
      <c r="K167" s="21">
        <f>($B$3+$A167*$B$4)/($B$4*(1+$K$10*$A167))</f>
        <v>8.041237113402063</v>
      </c>
      <c r="L167" s="21">
        <f>($B$3+$A167*$B$4)/($B$4*(1+$L$10*$A167))</f>
        <v>7.323943661971832</v>
      </c>
      <c r="M167" s="22">
        <f>($B$3+$A167*$B$4)/($B$4*(1+$M$10*$A167))</f>
        <v>6.724137931034482</v>
      </c>
    </row>
    <row r="168" spans="1:13" ht="14.25" thickBot="1">
      <c r="A168" s="36"/>
      <c r="B168" s="29" t="s">
        <v>6</v>
      </c>
      <c r="C168" s="30"/>
      <c r="D168" s="31"/>
      <c r="E168" s="23">
        <f t="shared" si="70"/>
        <v>0.1</v>
      </c>
      <c r="F168" s="23">
        <f aca="true" t="shared" si="85" ref="F168:M168">(1+F$10*$A167)/$E$1</f>
        <v>0.12375</v>
      </c>
      <c r="G168" s="23">
        <f t="shared" si="85"/>
        <v>0.14750000000000002</v>
      </c>
      <c r="H168" s="23">
        <f t="shared" si="85"/>
        <v>0.17124999999999999</v>
      </c>
      <c r="I168" s="23">
        <f t="shared" si="85"/>
        <v>0.195</v>
      </c>
      <c r="J168" s="23">
        <f t="shared" si="85"/>
        <v>0.21875</v>
      </c>
      <c r="K168" s="23">
        <f t="shared" si="85"/>
        <v>0.2425</v>
      </c>
      <c r="L168" s="23">
        <f t="shared" si="85"/>
        <v>0.26625</v>
      </c>
      <c r="M168" s="24">
        <f t="shared" si="85"/>
        <v>0.29000000000000004</v>
      </c>
    </row>
    <row r="169" spans="1:13" ht="13.5">
      <c r="A169" s="36">
        <v>9.75</v>
      </c>
      <c r="B169" s="29" t="s">
        <v>5</v>
      </c>
      <c r="C169" s="30"/>
      <c r="D169" s="31"/>
      <c r="E169" s="21">
        <f>($B$3+$A169*$B$4)/($B$4*(1+$E$10*$A169))</f>
        <v>19.75</v>
      </c>
      <c r="F169" s="21">
        <f>($B$3+$A169*$B$4)/($B$4*(1+$F$10*$A169))</f>
        <v>15.879396984924623</v>
      </c>
      <c r="G169" s="21">
        <f>($B$3+$A169*$B$4)/($B$4*(1+$G$10*$A169))</f>
        <v>13.277310924369747</v>
      </c>
      <c r="H169" s="21">
        <f>($B$3+$A169*$B$4)/($B$4*(1+$H$10*$A169))</f>
        <v>11.407942238267148</v>
      </c>
      <c r="I169" s="21">
        <f>($B$3+$A169*$B$4)/($B$4*(1+$I$10*$A169))</f>
        <v>10</v>
      </c>
      <c r="J169" s="21">
        <f>($B$3+$A169*$B$4)/($B$4*(1+$J$10*$A169))</f>
        <v>8.901408450704226</v>
      </c>
      <c r="K169" s="21">
        <f>($B$3+$A169*$B$4)/($B$4*(1+$K$10*$A169))</f>
        <v>8.02030456852792</v>
      </c>
      <c r="L169" s="21">
        <f>($B$3+$A169*$B$4)/($B$4*(1+$L$10*$A169))</f>
        <v>7.297921478060046</v>
      </c>
      <c r="M169" s="22">
        <f>($B$3+$A169*$B$4)/($B$4*(1+$M$10*$A169))</f>
        <v>6.694915254237287</v>
      </c>
    </row>
    <row r="170" spans="1:13" ht="14.25" thickBot="1">
      <c r="A170" s="36"/>
      <c r="B170" s="29" t="s">
        <v>6</v>
      </c>
      <c r="C170" s="30"/>
      <c r="D170" s="31"/>
      <c r="E170" s="23">
        <f t="shared" si="70"/>
        <v>0.1</v>
      </c>
      <c r="F170" s="23">
        <f aca="true" t="shared" si="86" ref="F170:M170">(1+F$10*$A169)/$E$1</f>
        <v>0.12437499999999999</v>
      </c>
      <c r="G170" s="23">
        <f t="shared" si="86"/>
        <v>0.14875</v>
      </c>
      <c r="H170" s="23">
        <f t="shared" si="86"/>
        <v>0.173125</v>
      </c>
      <c r="I170" s="23">
        <f t="shared" si="86"/>
        <v>0.1975</v>
      </c>
      <c r="J170" s="23">
        <f t="shared" si="86"/>
        <v>0.221875</v>
      </c>
      <c r="K170" s="23">
        <f t="shared" si="86"/>
        <v>0.24625</v>
      </c>
      <c r="L170" s="23">
        <f t="shared" si="86"/>
        <v>0.270625</v>
      </c>
      <c r="M170" s="24">
        <f t="shared" si="86"/>
        <v>0.29500000000000004</v>
      </c>
    </row>
    <row r="171" spans="1:13" ht="13.5">
      <c r="A171" s="36">
        <v>10</v>
      </c>
      <c r="B171" s="29" t="s">
        <v>5</v>
      </c>
      <c r="C171" s="30"/>
      <c r="D171" s="31"/>
      <c r="E171" s="21">
        <f>($B$3+$A171*$B$4)/($B$4*(1+$E$10*$A171))</f>
        <v>20</v>
      </c>
      <c r="F171" s="21">
        <f>($B$3+$A171*$B$4)/($B$4*(1+$F$10*$A171))</f>
        <v>16</v>
      </c>
      <c r="G171" s="21">
        <f>($B$3+$A171*$B$4)/($B$4*(1+$G$10*$A171))</f>
        <v>13.333333333333332</v>
      </c>
      <c r="H171" s="21">
        <f>($B$3+$A171*$B$4)/($B$4*(1+$H$10*$A171))</f>
        <v>11.428571428571427</v>
      </c>
      <c r="I171" s="21">
        <f>($B$3+$A171*$B$4)/($B$4*(1+$I$10*$A171))</f>
        <v>10</v>
      </c>
      <c r="J171" s="21">
        <f>($B$3+$A171*$B$4)/($B$4*(1+$J$10*$A171))</f>
        <v>8.88888888888889</v>
      </c>
      <c r="K171" s="21">
        <f>($B$3+$A171*$B$4)/($B$4*(1+$K$10*$A171))</f>
        <v>8</v>
      </c>
      <c r="L171" s="21">
        <f>($B$3+$A171*$B$4)/($B$4*(1+$L$10*$A171))</f>
        <v>7.2727272727272725</v>
      </c>
      <c r="M171" s="22">
        <f>($B$3+$A171*$B$4)/($B$4*(1+$M$10*$A171))</f>
        <v>6.666666666666666</v>
      </c>
    </row>
    <row r="172" spans="1:13" ht="14.25" thickBot="1">
      <c r="A172" s="48"/>
      <c r="B172" s="32" t="s">
        <v>6</v>
      </c>
      <c r="C172" s="33"/>
      <c r="D172" s="34"/>
      <c r="E172" s="23">
        <f aca="true" t="shared" si="87" ref="E172:M172">(1+E$10*$A171)/$E$1</f>
        <v>0.1</v>
      </c>
      <c r="F172" s="23">
        <f t="shared" si="87"/>
        <v>0.125</v>
      </c>
      <c r="G172" s="23">
        <f t="shared" si="87"/>
        <v>0.15</v>
      </c>
      <c r="H172" s="23">
        <f t="shared" si="87"/>
        <v>0.175</v>
      </c>
      <c r="I172" s="23">
        <f t="shared" si="87"/>
        <v>0.2</v>
      </c>
      <c r="J172" s="23">
        <f t="shared" si="87"/>
        <v>0.225</v>
      </c>
      <c r="K172" s="23">
        <f t="shared" si="87"/>
        <v>0.25</v>
      </c>
      <c r="L172" s="23">
        <f t="shared" si="87"/>
        <v>0.275</v>
      </c>
      <c r="M172" s="24">
        <f t="shared" si="87"/>
        <v>0.3</v>
      </c>
    </row>
  </sheetData>
  <mergeCells count="253">
    <mergeCell ref="G6:H6"/>
    <mergeCell ref="G7:H7"/>
    <mergeCell ref="E8:F8"/>
    <mergeCell ref="A165:A166"/>
    <mergeCell ref="A149:A150"/>
    <mergeCell ref="A151:A152"/>
    <mergeCell ref="A153:A154"/>
    <mergeCell ref="A155:A156"/>
    <mergeCell ref="A141:A142"/>
    <mergeCell ref="A143:A144"/>
    <mergeCell ref="A167:A168"/>
    <mergeCell ref="A169:A170"/>
    <mergeCell ref="A171:A172"/>
    <mergeCell ref="A157:A158"/>
    <mergeCell ref="A159:A160"/>
    <mergeCell ref="A161:A162"/>
    <mergeCell ref="A163:A164"/>
    <mergeCell ref="A145:A146"/>
    <mergeCell ref="A147:A148"/>
    <mergeCell ref="A133:A134"/>
    <mergeCell ref="A135:A136"/>
    <mergeCell ref="A137:A138"/>
    <mergeCell ref="A139:A140"/>
    <mergeCell ref="A125:A126"/>
    <mergeCell ref="A127:A128"/>
    <mergeCell ref="A129:A130"/>
    <mergeCell ref="A131:A132"/>
    <mergeCell ref="A117:A118"/>
    <mergeCell ref="A119:A120"/>
    <mergeCell ref="A121:A122"/>
    <mergeCell ref="A123:A124"/>
    <mergeCell ref="A109:A110"/>
    <mergeCell ref="A111:A112"/>
    <mergeCell ref="A113:A114"/>
    <mergeCell ref="A115:A116"/>
    <mergeCell ref="A101:A102"/>
    <mergeCell ref="A103:A104"/>
    <mergeCell ref="A105:A106"/>
    <mergeCell ref="A107:A108"/>
    <mergeCell ref="A93:A94"/>
    <mergeCell ref="A95:A96"/>
    <mergeCell ref="A97:A98"/>
    <mergeCell ref="A99:A100"/>
    <mergeCell ref="A85:A86"/>
    <mergeCell ref="A87:A88"/>
    <mergeCell ref="A89:A90"/>
    <mergeCell ref="A91:A92"/>
    <mergeCell ref="A77:A78"/>
    <mergeCell ref="A79:A80"/>
    <mergeCell ref="A81:A82"/>
    <mergeCell ref="A83:A84"/>
    <mergeCell ref="A69:A70"/>
    <mergeCell ref="A71:A72"/>
    <mergeCell ref="A73:A74"/>
    <mergeCell ref="A75:A76"/>
    <mergeCell ref="A61:A62"/>
    <mergeCell ref="A63:A64"/>
    <mergeCell ref="A65:A66"/>
    <mergeCell ref="A67:A68"/>
    <mergeCell ref="A53:A54"/>
    <mergeCell ref="A55:A56"/>
    <mergeCell ref="A57:A58"/>
    <mergeCell ref="A59:A60"/>
    <mergeCell ref="A45:A46"/>
    <mergeCell ref="A47:A48"/>
    <mergeCell ref="A49:A50"/>
    <mergeCell ref="A51:A52"/>
    <mergeCell ref="A37:A38"/>
    <mergeCell ref="A39:A40"/>
    <mergeCell ref="A41:A42"/>
    <mergeCell ref="A43:A44"/>
    <mergeCell ref="A29:A30"/>
    <mergeCell ref="A31:A32"/>
    <mergeCell ref="A33:A34"/>
    <mergeCell ref="A35:A36"/>
    <mergeCell ref="A21:A22"/>
    <mergeCell ref="A23:A24"/>
    <mergeCell ref="A25:A26"/>
    <mergeCell ref="A27:A28"/>
    <mergeCell ref="A13:A14"/>
    <mergeCell ref="A15:A16"/>
    <mergeCell ref="A17:A18"/>
    <mergeCell ref="A19:A20"/>
    <mergeCell ref="C1:D1"/>
    <mergeCell ref="A11:A12"/>
    <mergeCell ref="B11:D11"/>
    <mergeCell ref="B12:D12"/>
    <mergeCell ref="B10:D10"/>
    <mergeCell ref="D3:E3"/>
    <mergeCell ref="D4:L4"/>
    <mergeCell ref="F1:G1"/>
    <mergeCell ref="D6:E6"/>
    <mergeCell ref="D7:E7"/>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75:D75"/>
    <mergeCell ref="B76:D76"/>
    <mergeCell ref="B77:D77"/>
    <mergeCell ref="B78:D78"/>
    <mergeCell ref="B79:D79"/>
    <mergeCell ref="B80:D80"/>
    <mergeCell ref="B81:D81"/>
    <mergeCell ref="B82:D82"/>
    <mergeCell ref="B83:D83"/>
    <mergeCell ref="B84:D84"/>
    <mergeCell ref="B85:D85"/>
    <mergeCell ref="B86:D86"/>
    <mergeCell ref="B87:D87"/>
    <mergeCell ref="B88:D88"/>
    <mergeCell ref="B89:D89"/>
    <mergeCell ref="B90:D90"/>
    <mergeCell ref="B91:D91"/>
    <mergeCell ref="B92:D92"/>
    <mergeCell ref="B93:D93"/>
    <mergeCell ref="B94:D94"/>
    <mergeCell ref="B95:D95"/>
    <mergeCell ref="B96:D96"/>
    <mergeCell ref="B97:D97"/>
    <mergeCell ref="B98:D98"/>
    <mergeCell ref="B99:D99"/>
    <mergeCell ref="B100:D100"/>
    <mergeCell ref="B101:D101"/>
    <mergeCell ref="B102:D102"/>
    <mergeCell ref="B103:D103"/>
    <mergeCell ref="B104:D104"/>
    <mergeCell ref="B105:D105"/>
    <mergeCell ref="B106:D106"/>
    <mergeCell ref="B107:D107"/>
    <mergeCell ref="B108:D108"/>
    <mergeCell ref="B109:D109"/>
    <mergeCell ref="B110:D110"/>
    <mergeCell ref="B111:D111"/>
    <mergeCell ref="B112:D112"/>
    <mergeCell ref="B113:D113"/>
    <mergeCell ref="B114:D114"/>
    <mergeCell ref="B115:D115"/>
    <mergeCell ref="B116:D116"/>
    <mergeCell ref="B117:D117"/>
    <mergeCell ref="B118:D118"/>
    <mergeCell ref="B119:D119"/>
    <mergeCell ref="B120:D120"/>
    <mergeCell ref="B121:D121"/>
    <mergeCell ref="B122:D122"/>
    <mergeCell ref="B123:D123"/>
    <mergeCell ref="B124:D124"/>
    <mergeCell ref="B125:D125"/>
    <mergeCell ref="B126:D126"/>
    <mergeCell ref="B127:D127"/>
    <mergeCell ref="B128:D128"/>
    <mergeCell ref="B129:D129"/>
    <mergeCell ref="B130:D130"/>
    <mergeCell ref="B131:D131"/>
    <mergeCell ref="B132:D132"/>
    <mergeCell ref="B133:D133"/>
    <mergeCell ref="B134:D134"/>
    <mergeCell ref="B135:D135"/>
    <mergeCell ref="B136:D136"/>
    <mergeCell ref="B137:D137"/>
    <mergeCell ref="B138:D138"/>
    <mergeCell ref="B139:D139"/>
    <mergeCell ref="B140:D140"/>
    <mergeCell ref="B141:D141"/>
    <mergeCell ref="B142:D142"/>
    <mergeCell ref="B143:D143"/>
    <mergeCell ref="B144:D144"/>
    <mergeCell ref="B145:D145"/>
    <mergeCell ref="B146:D146"/>
    <mergeCell ref="B147:D147"/>
    <mergeCell ref="B148:D148"/>
    <mergeCell ref="B149:D149"/>
    <mergeCell ref="B150:D150"/>
    <mergeCell ref="B151:D151"/>
    <mergeCell ref="B152:D152"/>
    <mergeCell ref="B159:D159"/>
    <mergeCell ref="B160:D160"/>
    <mergeCell ref="B153:D153"/>
    <mergeCell ref="B154:D154"/>
    <mergeCell ref="B155:D155"/>
    <mergeCell ref="B156:D156"/>
    <mergeCell ref="B157:D157"/>
    <mergeCell ref="B158:D158"/>
    <mergeCell ref="B172:D172"/>
    <mergeCell ref="B165:D165"/>
    <mergeCell ref="B166:D166"/>
    <mergeCell ref="B167:D167"/>
    <mergeCell ref="B168:D168"/>
    <mergeCell ref="B169:D169"/>
    <mergeCell ref="B170:D170"/>
    <mergeCell ref="B171:D171"/>
    <mergeCell ref="B161:D161"/>
    <mergeCell ref="B162:D162"/>
    <mergeCell ref="B163:D163"/>
    <mergeCell ref="B164:D164"/>
  </mergeCells>
  <conditionalFormatting sqref="K1">
    <cfRule type="expression" priority="1" dxfId="0" stopIfTrue="1">
      <formula>"($J$168+$J$6)&gt;30"</formula>
    </cfRule>
  </conditionalFormatting>
  <conditionalFormatting sqref="E172:I172 E12:I12 E14:I14 E16:I16 E18:I18 E20:I20 E22:I22 E24:I24 E26:I26 E28:I28 E30:I30 E32:I32 E34:I34 E36:I36 E38:I38 E40:I40 E42:I42 E44:I44 E46:I46 E48:I48 E50:I50 E52:I52 E54:I54 E56:I56 E58:I58 E60:I60 E62:I62 E64:I64 E66:I66 E68:I68 E70:I70 E72:I72 E74:I74 E76:I76 E78:I78 E80:I80 E82:I82 E84:I84 E86:I86 E88:I88 E90:I90 E92:I92 E94:I94 E96:I96 E98:I98 E100:I100 E102:I102 E104:I104 E106:I106 E108:I108 E110:I110 E112:I112 E114:I114 E116:I116 E118:I118 E120:I120 E122:I122 E124:I124 E126:I126 E128:I128 E130:I130 E132:I132 E134:I134 E136:I136 E138:I138 E140:I140 E142:I142 E144:I144 E146:I146 E148:I148 E150:I150 E152:I152 E154:I154 E156:I156 E158:I158 E160:I160 E162:I162 E164:I164 E166:I166 E168:I168 E170:I170 K172:M172 K92:M92 K94:M94 K96:M96 K98:M98 K100:M100 K102:M102 K104:M104 K106:M106 K108:M108 K110:M110 K112:M112 K114:M114 K116:M116 K118:M118 K120:M120 K122:M122 K124:M124 K126:M126 K128:M128 K130:M130 K132:M132 K134:M134 K136:M136 K138:M138 K140:M140 K142:M142 K144:M144 K146:M146 K148:M148 K150:M150 K152:M152 K154:M154 K156:M156 K158:M158 K160:M160 K162:M162 K164:M164 K166:M166 K168:M168 K170:M170 K12:M12 K14:M14 K16:M16 K18:M18 K20:M20 K22:M22 K24:M24 K26:M26 K28:M28 K30:M30 K32:M32 K34:M34 K36:M36 K38:M38 K40:M40 K42:M42 K44:M44 K46:M46 K48:M48 K50:M50 K52:M52 K54:M54 K56:M56 K58:M58 K60:M60 K62:M62 K64:M64 K66:M66 K68:M68 K70:M70 K72:M72 K74:M74 K76:M76 K78:M78 K80:M80 K82:M82 K84:M84 K86:M86 K88:M88 K90:M90">
    <cfRule type="cellIs" priority="2" dxfId="0" operator="greaterThanOrEqual" stopIfTrue="1">
      <formula>$F$3-E$10</formula>
    </cfRule>
  </conditionalFormatting>
  <conditionalFormatting sqref="J172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cfRule type="cellIs" priority="3" dxfId="0" operator="greaterThanOrEqual" stopIfTrue="1">
      <formula>$F$3-$J$10</formula>
    </cfRule>
  </conditionalFormatting>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M168"/>
  <sheetViews>
    <sheetView workbookViewId="0" topLeftCell="A1">
      <selection activeCell="I182" sqref="I182"/>
    </sheetView>
  </sheetViews>
  <sheetFormatPr defaultColWidth="9.00390625" defaultRowHeight="13.5"/>
  <sheetData>
    <row r="1" spans="3:7" ht="18" thickBot="1">
      <c r="C1" s="35" t="s">
        <v>0</v>
      </c>
      <c r="D1" s="35"/>
      <c r="E1" s="9">
        <f>$B$3/$B$4</f>
        <v>10</v>
      </c>
      <c r="F1" s="43" t="s">
        <v>1</v>
      </c>
      <c r="G1" s="43"/>
    </row>
    <row r="2" spans="3:7" ht="14.25" thickBot="1">
      <c r="C2" s="6"/>
      <c r="D2" s="6"/>
      <c r="E2" s="7"/>
      <c r="F2" s="8"/>
      <c r="G2" s="8"/>
    </row>
    <row r="3" spans="1:6" ht="14.25" thickBot="1">
      <c r="A3" s="1" t="s">
        <v>2</v>
      </c>
      <c r="B3" s="2">
        <f>'算定屈折力'!$B$3</f>
        <v>2</v>
      </c>
      <c r="D3" s="40" t="s">
        <v>7</v>
      </c>
      <c r="E3" s="41"/>
      <c r="F3" s="16">
        <v>0.3</v>
      </c>
    </row>
    <row r="4" spans="1:12" ht="14.25" thickBot="1">
      <c r="A4" s="3" t="s">
        <v>8</v>
      </c>
      <c r="B4" s="4">
        <f>'算定屈折力'!$B$4</f>
        <v>0.2</v>
      </c>
      <c r="D4" s="42" t="s">
        <v>9</v>
      </c>
      <c r="E4" s="42"/>
      <c r="F4" s="42"/>
      <c r="G4" s="42"/>
      <c r="H4" s="42"/>
      <c r="I4" s="42"/>
      <c r="J4" s="42"/>
      <c r="K4" s="42"/>
      <c r="L4" s="42"/>
    </row>
    <row r="5" ht="14.25" thickBot="1"/>
    <row r="6" spans="1:13" ht="13.5">
      <c r="A6" s="10" t="s">
        <v>4</v>
      </c>
      <c r="B6" s="37" t="s">
        <v>3</v>
      </c>
      <c r="C6" s="38"/>
      <c r="D6" s="39"/>
      <c r="E6" s="11">
        <v>0</v>
      </c>
      <c r="F6" s="11">
        <v>0.025</v>
      </c>
      <c r="G6" s="11">
        <v>0.05</v>
      </c>
      <c r="H6" s="11">
        <v>0.075</v>
      </c>
      <c r="I6" s="11">
        <v>0.1</v>
      </c>
      <c r="J6" s="11">
        <v>0.125</v>
      </c>
      <c r="K6" s="11">
        <v>0.15</v>
      </c>
      <c r="L6" s="11">
        <v>0.175</v>
      </c>
      <c r="M6" s="12">
        <v>0.2</v>
      </c>
    </row>
    <row r="7" spans="1:13" ht="15.75" customHeight="1">
      <c r="A7" s="36">
        <v>-10</v>
      </c>
      <c r="B7" s="29"/>
      <c r="C7" s="30"/>
      <c r="D7" s="31"/>
      <c r="E7" s="5"/>
      <c r="F7" s="5"/>
      <c r="G7" s="5"/>
      <c r="H7" s="5"/>
      <c r="I7" s="5"/>
      <c r="J7" s="5"/>
      <c r="K7" s="5"/>
      <c r="L7" s="5"/>
      <c r="M7" s="13"/>
    </row>
    <row r="8" spans="1:13" ht="14.25" thickBot="1">
      <c r="A8" s="36"/>
      <c r="B8" s="29" t="s">
        <v>6</v>
      </c>
      <c r="C8" s="30"/>
      <c r="D8" s="31"/>
      <c r="E8" s="14">
        <f aca="true" t="shared" si="0" ref="E8:M8">(1+E$6*$A7)/$E$1</f>
        <v>0.1</v>
      </c>
      <c r="F8" s="14">
        <f t="shared" si="0"/>
        <v>0.075</v>
      </c>
      <c r="G8" s="14">
        <f t="shared" si="0"/>
        <v>0.05</v>
      </c>
      <c r="H8" s="14">
        <f t="shared" si="0"/>
        <v>0.025</v>
      </c>
      <c r="I8" s="14">
        <f t="shared" si="0"/>
        <v>0</v>
      </c>
      <c r="J8" s="14">
        <f t="shared" si="0"/>
        <v>-0.025</v>
      </c>
      <c r="K8" s="14">
        <f t="shared" si="0"/>
        <v>-0.05</v>
      </c>
      <c r="L8" s="14">
        <f t="shared" si="0"/>
        <v>-0.075</v>
      </c>
      <c r="M8" s="15">
        <f t="shared" si="0"/>
        <v>-0.1</v>
      </c>
    </row>
    <row r="9" spans="1:13" ht="13.5" hidden="1">
      <c r="A9" s="36">
        <v>-9.75</v>
      </c>
      <c r="B9" s="29" t="s">
        <v>5</v>
      </c>
      <c r="C9" s="30"/>
      <c r="D9" s="31"/>
      <c r="E9" s="5">
        <f>($B$3+$A9*$B$4)/($B$4*(1+$E$6*$A9))</f>
        <v>0.2499999999999991</v>
      </c>
      <c r="F9" s="5">
        <f>($B$3+$A9*$B$4)/($B$4*(1+$F$6*$A9))</f>
        <v>0.33057851239669306</v>
      </c>
      <c r="G9" s="5">
        <f>($B$3+$A9*$B$4)/($B$4*(1+$G$6*$A9))</f>
        <v>0.48780487804877876</v>
      </c>
      <c r="H9" s="5">
        <f>($B$3+$A9*$B$4)/($B$4*(1+$H$6*$A9))</f>
        <v>0.9302325581395313</v>
      </c>
      <c r="I9" s="5">
        <f>($B$3+$A9*$B$4)/($B$4*(1+$I$6*$A9))</f>
        <v>9.999999999999998</v>
      </c>
      <c r="J9" s="5">
        <f>($B$3+$A9*$B$4)/($B$4*(1+$J$6*$A9))</f>
        <v>-1.1428571428571388</v>
      </c>
      <c r="K9" s="5">
        <f>($B$3+$A9*$B$4)/($B$4*(1+$K$6*$A9))</f>
        <v>-0.5405405405405387</v>
      </c>
      <c r="L9" s="5">
        <f>($B$3+$A9*$B$4)/($B$4*(1+$L$6*$A9))</f>
        <v>-0.3539823008849546</v>
      </c>
      <c r="M9" s="13">
        <f>($B$3+$A9*$B$4)/($B$4*(1+$M$6*$A9))</f>
        <v>-0.2631578947368411</v>
      </c>
    </row>
    <row r="10" spans="1:13" ht="14.25" hidden="1" thickBot="1">
      <c r="A10" s="36"/>
      <c r="B10" s="29" t="s">
        <v>6</v>
      </c>
      <c r="C10" s="30"/>
      <c r="D10" s="31"/>
      <c r="E10" s="14">
        <f aca="true" t="shared" si="1" ref="E10:M10">(1+E$6*$A9)/$E$1</f>
        <v>0.1</v>
      </c>
      <c r="F10" s="14">
        <f t="shared" si="1"/>
        <v>0.075625</v>
      </c>
      <c r="G10" s="14">
        <f t="shared" si="1"/>
        <v>0.05125</v>
      </c>
      <c r="H10" s="14">
        <f t="shared" si="1"/>
        <v>0.026875000000000003</v>
      </c>
      <c r="I10" s="14">
        <f t="shared" si="1"/>
        <v>0.002499999999999991</v>
      </c>
      <c r="J10" s="14">
        <f t="shared" si="1"/>
        <v>-0.021875</v>
      </c>
      <c r="K10" s="14">
        <f t="shared" si="1"/>
        <v>-0.04624999999999999</v>
      </c>
      <c r="L10" s="14">
        <f t="shared" si="1"/>
        <v>-0.07062499999999998</v>
      </c>
      <c r="M10" s="15">
        <f t="shared" si="1"/>
        <v>-0.09500000000000001</v>
      </c>
    </row>
    <row r="11" spans="1:13" ht="13.5" hidden="1">
      <c r="A11" s="36">
        <v>-9.5</v>
      </c>
      <c r="B11" s="29" t="s">
        <v>5</v>
      </c>
      <c r="C11" s="30"/>
      <c r="D11" s="31"/>
      <c r="E11" s="5">
        <f>($B$3+$A11*$B$4)/($B$4*(1+$E$6*$A11))</f>
        <v>0.49999999999999933</v>
      </c>
      <c r="F11" s="5">
        <f>($B$3+$A11*$B$4)/($B$4*(1+$F$6*$A11))</f>
        <v>0.655737704918032</v>
      </c>
      <c r="G11" s="5">
        <f>($B$3+$A11*$B$4)/($B$4*(1+$G$6*$A11))</f>
        <v>0.9523809523809512</v>
      </c>
      <c r="H11" s="5">
        <f>($B$3+$A11*$B$4)/($B$4*(1+$H$6*$A11))</f>
        <v>1.7391304347826064</v>
      </c>
      <c r="I11" s="5">
        <f>($B$3+$A11*$B$4)/($B$4*(1+$I$6*$A11))</f>
        <v>9.999999999999998</v>
      </c>
      <c r="J11" s="5">
        <f>($B$3+$A11*$B$4)/($B$4*(1+$J$6*$A11))</f>
        <v>-2.6666666666666625</v>
      </c>
      <c r="K11" s="5">
        <f>($B$3+$A11*$B$4)/($B$4*(1+$K$6*$A11))</f>
        <v>-1.1764705882352924</v>
      </c>
      <c r="L11" s="5">
        <f>($B$3+$A11*$B$4)/($B$4*(1+$L$6*$A11))</f>
        <v>-0.7547169811320746</v>
      </c>
      <c r="M11" s="13">
        <f>($B$3+$A11*$B$4)/($B$4*(1+$M$6*$A11))</f>
        <v>-0.5555555555555547</v>
      </c>
    </row>
    <row r="12" spans="1:13" ht="14.25" hidden="1" thickBot="1">
      <c r="A12" s="36"/>
      <c r="B12" s="29" t="s">
        <v>6</v>
      </c>
      <c r="C12" s="30"/>
      <c r="D12" s="31"/>
      <c r="E12" s="14">
        <f aca="true" t="shared" si="2" ref="E12:M12">(1+E$6*$A11)/$E$1</f>
        <v>0.1</v>
      </c>
      <c r="F12" s="14">
        <f t="shared" si="2"/>
        <v>0.07625</v>
      </c>
      <c r="G12" s="14">
        <f t="shared" si="2"/>
        <v>0.05249999999999999</v>
      </c>
      <c r="H12" s="14">
        <f t="shared" si="2"/>
        <v>0.028749999999999998</v>
      </c>
      <c r="I12" s="14">
        <f t="shared" si="2"/>
        <v>0.004999999999999993</v>
      </c>
      <c r="J12" s="14">
        <f t="shared" si="2"/>
        <v>-0.01875</v>
      </c>
      <c r="K12" s="14">
        <f t="shared" si="2"/>
        <v>-0.0425</v>
      </c>
      <c r="L12" s="14">
        <f t="shared" si="2"/>
        <v>-0.06624999999999999</v>
      </c>
      <c r="M12" s="15">
        <f t="shared" si="2"/>
        <v>-0.09000000000000001</v>
      </c>
    </row>
    <row r="13" spans="1:13" ht="13.5" hidden="1">
      <c r="A13" s="36">
        <v>-9.25</v>
      </c>
      <c r="B13" s="29" t="s">
        <v>5</v>
      </c>
      <c r="C13" s="30"/>
      <c r="D13" s="31"/>
      <c r="E13" s="5">
        <f>($B$3+$A13*$B$4)/($B$4*(1+$E$6*$A13))</f>
        <v>0.7499999999999996</v>
      </c>
      <c r="F13" s="5">
        <f>($B$3+$A13*$B$4)/($B$4*(1+$F$6*$A13))</f>
        <v>0.9756097560975603</v>
      </c>
      <c r="G13" s="5">
        <f>($B$3+$A13*$B$4)/($B$4*(1+$G$6*$A13))</f>
        <v>1.3953488372093015</v>
      </c>
      <c r="H13" s="5">
        <f>($B$3+$A13*$B$4)/($B$4*(1+$H$6*$A13))</f>
        <v>2.448979591836733</v>
      </c>
      <c r="I13" s="5">
        <f>($B$3+$A13*$B$4)/($B$4*(1+$I$6*$A13))</f>
        <v>9.999999999999998</v>
      </c>
      <c r="J13" s="5">
        <f>($B$3+$A13*$B$4)/($B$4*(1+$J$6*$A13))</f>
        <v>-4.799999999999997</v>
      </c>
      <c r="K13" s="5">
        <f>($B$3+$A13*$B$4)/($B$4*(1+$K$6*$A13))</f>
        <v>-1.9354838709677409</v>
      </c>
      <c r="L13" s="5">
        <f>($B$3+$A13*$B$4)/($B$4*(1+$L$6*$A13))</f>
        <v>-1.2121212121212115</v>
      </c>
      <c r="M13" s="13">
        <f>($B$3+$A13*$B$4)/($B$4*(1+$M$6*$A13))</f>
        <v>-0.8823529411764699</v>
      </c>
    </row>
    <row r="14" spans="1:13" ht="14.25" hidden="1" thickBot="1">
      <c r="A14" s="36"/>
      <c r="B14" s="29" t="s">
        <v>6</v>
      </c>
      <c r="C14" s="30"/>
      <c r="D14" s="31"/>
      <c r="E14" s="14">
        <f aca="true" t="shared" si="3" ref="E14:M14">(1+E$6*$A13)/$E$1</f>
        <v>0.1</v>
      </c>
      <c r="F14" s="14">
        <f t="shared" si="3"/>
        <v>0.076875</v>
      </c>
      <c r="G14" s="14">
        <f t="shared" si="3"/>
        <v>0.05375</v>
      </c>
      <c r="H14" s="14">
        <f t="shared" si="3"/>
        <v>0.030625000000000003</v>
      </c>
      <c r="I14" s="14">
        <f t="shared" si="3"/>
        <v>0.007499999999999995</v>
      </c>
      <c r="J14" s="14">
        <f t="shared" si="3"/>
        <v>-0.015625</v>
      </c>
      <c r="K14" s="14">
        <f t="shared" si="3"/>
        <v>-0.03874999999999999</v>
      </c>
      <c r="L14" s="14">
        <f t="shared" si="3"/>
        <v>-0.06187499999999999</v>
      </c>
      <c r="M14" s="15">
        <f t="shared" si="3"/>
        <v>-0.085</v>
      </c>
    </row>
    <row r="15" spans="1:13" ht="13.5" hidden="1">
      <c r="A15" s="36">
        <v>-9</v>
      </c>
      <c r="B15" s="29" t="s">
        <v>5</v>
      </c>
      <c r="C15" s="30"/>
      <c r="D15" s="31"/>
      <c r="E15" s="5">
        <f>($B$3+$A15*$B$4)/($B$4*(1+$E$6*$A15))</f>
        <v>0.9999999999999998</v>
      </c>
      <c r="F15" s="5">
        <f>($B$3+$A15*$B$4)/($B$4*(1+$F$6*$A15))</f>
        <v>1.2903225806451608</v>
      </c>
      <c r="G15" s="5">
        <f>($B$3+$A15*$B$4)/($B$4*(1+$G$6*$A15))</f>
        <v>1.8181818181818175</v>
      </c>
      <c r="H15" s="5">
        <f>($B$3+$A15*$B$4)/($B$4*(1+$H$6*$A15))</f>
        <v>3.0769230769230753</v>
      </c>
      <c r="I15" s="5">
        <f>($B$3+$A15*$B$4)/($B$4*(1+$I$6*$A15))</f>
        <v>10</v>
      </c>
      <c r="J15" s="5">
        <f>($B$3+$A15*$B$4)/($B$4*(1+$J$6*$A15))</f>
        <v>-7.999999999999998</v>
      </c>
      <c r="K15" s="5">
        <f>($B$3+$A15*$B$4)/($B$4*(1+$K$6*$A15))</f>
        <v>-2.857142857142857</v>
      </c>
      <c r="L15" s="5">
        <f>($B$3+$A15*$B$4)/($B$4*(1+$L$6*$A15))</f>
        <v>-1.7391304347826084</v>
      </c>
      <c r="M15" s="13">
        <f>($B$3+$A15*$B$4)/($B$4*(1+$M$6*$A15))</f>
        <v>-1.2499999999999996</v>
      </c>
    </row>
    <row r="16" spans="1:13" ht="14.25" hidden="1" thickBot="1">
      <c r="A16" s="36"/>
      <c r="B16" s="29" t="s">
        <v>6</v>
      </c>
      <c r="C16" s="30"/>
      <c r="D16" s="31"/>
      <c r="E16" s="14">
        <f aca="true" t="shared" si="4" ref="E16:M16">(1+E$6*$A15)/$E$1</f>
        <v>0.1</v>
      </c>
      <c r="F16" s="14">
        <f t="shared" si="4"/>
        <v>0.0775</v>
      </c>
      <c r="G16" s="14">
        <f t="shared" si="4"/>
        <v>0.05500000000000001</v>
      </c>
      <c r="H16" s="14">
        <f t="shared" si="4"/>
        <v>0.03250000000000001</v>
      </c>
      <c r="I16" s="14">
        <f t="shared" si="4"/>
        <v>0.009999999999999998</v>
      </c>
      <c r="J16" s="14">
        <f t="shared" si="4"/>
        <v>-0.0125</v>
      </c>
      <c r="K16" s="14">
        <f t="shared" si="4"/>
        <v>-0.03499999999999999</v>
      </c>
      <c r="L16" s="14">
        <f t="shared" si="4"/>
        <v>-0.057499999999999996</v>
      </c>
      <c r="M16" s="15">
        <f t="shared" si="4"/>
        <v>-0.08</v>
      </c>
    </row>
    <row r="17" spans="1:13" ht="13.5" hidden="1">
      <c r="A17" s="36">
        <v>-8.75</v>
      </c>
      <c r="B17" s="29" t="s">
        <v>5</v>
      </c>
      <c r="C17" s="30"/>
      <c r="D17" s="31"/>
      <c r="E17" s="5">
        <f>($B$3+$A17*$B$4)/($B$4*(1+$E$6*$A17))</f>
        <v>1.25</v>
      </c>
      <c r="F17" s="5">
        <f>($B$3+$A17*$B$4)/($B$4*(1+$F$6*$A17))</f>
        <v>1.6</v>
      </c>
      <c r="G17" s="5">
        <f>($B$3+$A17*$B$4)/($B$4*(1+$G$6*$A17))</f>
        <v>2.2222222222222223</v>
      </c>
      <c r="H17" s="5">
        <f>($B$3+$A17*$B$4)/($B$4*(1+$H$6*$A17))</f>
        <v>3.6363636363636362</v>
      </c>
      <c r="I17" s="5">
        <f>($B$3+$A17*$B$4)/($B$4*(1+$I$6*$A17))</f>
        <v>10</v>
      </c>
      <c r="J17" s="5">
        <f>($B$3+$A17*$B$4)/($B$4*(1+$J$6*$A17))</f>
        <v>-13.333333333333332</v>
      </c>
      <c r="K17" s="5">
        <f>($B$3+$A17*$B$4)/($B$4*(1+$K$6*$A17))</f>
        <v>-4</v>
      </c>
      <c r="L17" s="5">
        <f>($B$3+$A17*$B$4)/($B$4*(1+$L$6*$A17))</f>
        <v>-2.352941176470588</v>
      </c>
      <c r="M17" s="13">
        <f>($B$3+$A17*$B$4)/($B$4*(1+$M$6*$A17))</f>
        <v>-1.6666666666666665</v>
      </c>
    </row>
    <row r="18" spans="1:13" ht="14.25" hidden="1" thickBot="1">
      <c r="A18" s="36"/>
      <c r="B18" s="29" t="s">
        <v>6</v>
      </c>
      <c r="C18" s="30"/>
      <c r="D18" s="31"/>
      <c r="E18" s="14">
        <f aca="true" t="shared" si="5" ref="E18:M18">(1+E$6*$A17)/$E$1</f>
        <v>0.1</v>
      </c>
      <c r="F18" s="14">
        <f t="shared" si="5"/>
        <v>0.078125</v>
      </c>
      <c r="G18" s="14">
        <f t="shared" si="5"/>
        <v>0.05625</v>
      </c>
      <c r="H18" s="14">
        <f t="shared" si="5"/>
        <v>0.034375</v>
      </c>
      <c r="I18" s="14">
        <f t="shared" si="5"/>
        <v>0.0125</v>
      </c>
      <c r="J18" s="14">
        <f t="shared" si="5"/>
        <v>-0.009375</v>
      </c>
      <c r="K18" s="14">
        <f t="shared" si="5"/>
        <v>-0.03125</v>
      </c>
      <c r="L18" s="14">
        <f t="shared" si="5"/>
        <v>-0.053125</v>
      </c>
      <c r="M18" s="15">
        <f t="shared" si="5"/>
        <v>-0.075</v>
      </c>
    </row>
    <row r="19" spans="1:13" ht="13.5" hidden="1">
      <c r="A19" s="36">
        <v>-8.5</v>
      </c>
      <c r="B19" s="29" t="s">
        <v>5</v>
      </c>
      <c r="C19" s="30"/>
      <c r="D19" s="31"/>
      <c r="E19" s="5">
        <f>($B$3+$A19*$B$4)/($B$4*(1+$E$6*$A19))</f>
        <v>1.4999999999999991</v>
      </c>
      <c r="F19" s="5">
        <f>($B$3+$A19*$B$4)/($B$4*(1+$F$6*$A19))</f>
        <v>1.9047619047619035</v>
      </c>
      <c r="G19" s="5">
        <f>($B$3+$A19*$B$4)/($B$4*(1+$G$6*$A19))</f>
        <v>2.6086956521739117</v>
      </c>
      <c r="H19" s="5">
        <f>($B$3+$A19*$B$4)/($B$4*(1+$H$6*$A19))</f>
        <v>4.137931034482755</v>
      </c>
      <c r="I19" s="5">
        <f>($B$3+$A19*$B$4)/($B$4*(1+$I$6*$A19))</f>
        <v>9.999999999999998</v>
      </c>
      <c r="J19" s="5">
        <f>($B$3+$A19*$B$4)/($B$4*(1+$J$6*$A19))</f>
        <v>-23.999999999999986</v>
      </c>
      <c r="K19" s="5">
        <f>($B$3+$A19*$B$4)/($B$4*(1+$K$6*$A19))</f>
        <v>-5.454545454545452</v>
      </c>
      <c r="L19" s="5">
        <f>($B$3+$A19*$B$4)/($B$4*(1+$L$6*$A19))</f>
        <v>-3.0769230769230758</v>
      </c>
      <c r="M19" s="13">
        <f>($B$3+$A19*$B$4)/($B$4*(1+$M$6*$A19))</f>
        <v>-2.142857142857141</v>
      </c>
    </row>
    <row r="20" spans="1:13" ht="14.25" hidden="1" thickBot="1">
      <c r="A20" s="36"/>
      <c r="B20" s="29" t="s">
        <v>6</v>
      </c>
      <c r="C20" s="30"/>
      <c r="D20" s="31"/>
      <c r="E20" s="14">
        <f aca="true" t="shared" si="6" ref="E20:M20">(1+E$6*$A19)/$E$1</f>
        <v>0.1</v>
      </c>
      <c r="F20" s="14">
        <f t="shared" si="6"/>
        <v>0.07875</v>
      </c>
      <c r="G20" s="14">
        <f t="shared" si="6"/>
        <v>0.057499999999999996</v>
      </c>
      <c r="H20" s="14">
        <f t="shared" si="6"/>
        <v>0.036250000000000004</v>
      </c>
      <c r="I20" s="14">
        <f t="shared" si="6"/>
        <v>0.01499999999999999</v>
      </c>
      <c r="J20" s="14">
        <f t="shared" si="6"/>
        <v>-0.00625</v>
      </c>
      <c r="K20" s="14">
        <f t="shared" si="6"/>
        <v>-0.02749999999999999</v>
      </c>
      <c r="L20" s="14">
        <f t="shared" si="6"/>
        <v>-0.04874999999999998</v>
      </c>
      <c r="M20" s="15">
        <f t="shared" si="6"/>
        <v>-0.07000000000000002</v>
      </c>
    </row>
    <row r="21" spans="1:13" ht="13.5" hidden="1">
      <c r="A21" s="36">
        <v>-8.25</v>
      </c>
      <c r="B21" s="29" t="s">
        <v>5</v>
      </c>
      <c r="C21" s="30"/>
      <c r="D21" s="31"/>
      <c r="E21" s="5">
        <f>($B$3+$A21*$B$4)/($B$4*(1+$E$6*$A21))</f>
        <v>1.7499999999999993</v>
      </c>
      <c r="F21" s="5">
        <f>($B$3+$A21*$B$4)/($B$4*(1+$F$6*$A21))</f>
        <v>2.204724409448818</v>
      </c>
      <c r="G21" s="5">
        <f>($B$3+$A21*$B$4)/($B$4*(1+$G$6*$A21))</f>
        <v>2.978723404255318</v>
      </c>
      <c r="H21" s="5">
        <f>($B$3+$A21*$B$4)/($B$4*(1+$H$6*$A21))</f>
        <v>4.5901639344262275</v>
      </c>
      <c r="I21" s="5">
        <f>($B$3+$A21*$B$4)/($B$4*(1+$I$6*$A21))</f>
        <v>10</v>
      </c>
      <c r="J21" s="5">
        <f>($B$3+$A21*$B$4)/($B$4*(1+$J$6*$A21))</f>
        <v>-55.99999999999998</v>
      </c>
      <c r="K21" s="5">
        <f>($B$3+$A21*$B$4)/($B$4*(1+$K$6*$A21))</f>
        <v>-7.368421052631574</v>
      </c>
      <c r="L21" s="5">
        <f>($B$3+$A21*$B$4)/($B$4*(1+$L$6*$A21))</f>
        <v>-3.943661971830985</v>
      </c>
      <c r="M21" s="13">
        <f>($B$3+$A21*$B$4)/($B$4*(1+$M$6*$A21))</f>
        <v>-2.6923076923076907</v>
      </c>
    </row>
    <row r="22" spans="1:13" ht="14.25" hidden="1" thickBot="1">
      <c r="A22" s="36"/>
      <c r="B22" s="29" t="s">
        <v>6</v>
      </c>
      <c r="C22" s="30"/>
      <c r="D22" s="31"/>
      <c r="E22" s="14">
        <f aca="true" t="shared" si="7" ref="E22:M22">(1+E$6*$A21)/$E$1</f>
        <v>0.1</v>
      </c>
      <c r="F22" s="14">
        <f t="shared" si="7"/>
        <v>0.079375</v>
      </c>
      <c r="G22" s="14">
        <f t="shared" si="7"/>
        <v>0.05874999999999999</v>
      </c>
      <c r="H22" s="14">
        <f t="shared" si="7"/>
        <v>0.038125</v>
      </c>
      <c r="I22" s="14">
        <f t="shared" si="7"/>
        <v>0.017499999999999995</v>
      </c>
      <c r="J22" s="14">
        <f t="shared" si="7"/>
        <v>-0.003125</v>
      </c>
      <c r="K22" s="14">
        <f t="shared" si="7"/>
        <v>-0.023750000000000004</v>
      </c>
      <c r="L22" s="14">
        <f t="shared" si="7"/>
        <v>-0.044374999999999984</v>
      </c>
      <c r="M22" s="15">
        <f t="shared" si="7"/>
        <v>-0.06500000000000002</v>
      </c>
    </row>
    <row r="23" spans="1:13" ht="13.5" hidden="1">
      <c r="A23" s="36">
        <v>-8</v>
      </c>
      <c r="B23" s="29" t="s">
        <v>5</v>
      </c>
      <c r="C23" s="30"/>
      <c r="D23" s="31"/>
      <c r="E23" s="5">
        <f>($B$3+$A23*$B$4)/($B$4*(1+$E$6*$A23))</f>
        <v>1.9999999999999996</v>
      </c>
      <c r="F23" s="5">
        <f>($B$3+$A23*$B$4)/($B$4*(1+$F$6*$A23))</f>
        <v>2.499999999999999</v>
      </c>
      <c r="G23" s="5">
        <f>($B$3+$A23*$B$4)/($B$4*(1+$G$6*$A23))</f>
        <v>3.3333333333333326</v>
      </c>
      <c r="H23" s="5">
        <f>($B$3+$A23*$B$4)/($B$4*(1+$H$6*$A23))</f>
        <v>4.999999999999998</v>
      </c>
      <c r="I23" s="5">
        <f>($B$3+$A23*$B$4)/($B$4*(1+$I$6*$A23))</f>
        <v>10</v>
      </c>
      <c r="J23" s="5" t="e">
        <f>($B$3+$A23*$B$4)/($B$4*(1+$J$6*$A23))</f>
        <v>#DIV/0!</v>
      </c>
      <c r="K23" s="5">
        <f>($B$3+$A23*$B$4)/($B$4*(1+$K$6*$A23))</f>
        <v>-10</v>
      </c>
      <c r="L23" s="5">
        <f>($B$3+$A23*$B$4)/($B$4*(1+$L$6*$A23))</f>
        <v>-5</v>
      </c>
      <c r="M23" s="13">
        <f>($B$3+$A23*$B$4)/($B$4*(1+$M$6*$A23))</f>
        <v>-3.333333333333332</v>
      </c>
    </row>
    <row r="24" spans="1:13" ht="14.25" hidden="1" thickBot="1">
      <c r="A24" s="36"/>
      <c r="B24" s="29" t="s">
        <v>6</v>
      </c>
      <c r="C24" s="30"/>
      <c r="D24" s="31"/>
      <c r="E24" s="14">
        <f aca="true" t="shared" si="8" ref="E24:M24">(1+E$6*$A23)/$E$1</f>
        <v>0.1</v>
      </c>
      <c r="F24" s="14">
        <f t="shared" si="8"/>
        <v>0.08</v>
      </c>
      <c r="G24" s="14">
        <f t="shared" si="8"/>
        <v>0.06</v>
      </c>
      <c r="H24" s="14">
        <f t="shared" si="8"/>
        <v>0.04</v>
      </c>
      <c r="I24" s="14">
        <f t="shared" si="8"/>
        <v>0.019999999999999997</v>
      </c>
      <c r="J24" s="14">
        <f t="shared" si="8"/>
        <v>0</v>
      </c>
      <c r="K24" s="14">
        <f t="shared" si="8"/>
        <v>-0.019999999999999997</v>
      </c>
      <c r="L24" s="14">
        <f t="shared" si="8"/>
        <v>-0.039999999999999994</v>
      </c>
      <c r="M24" s="15">
        <f t="shared" si="8"/>
        <v>-0.06000000000000001</v>
      </c>
    </row>
    <row r="25" spans="1:13" ht="13.5" hidden="1">
      <c r="A25" s="36">
        <v>-7.75</v>
      </c>
      <c r="B25" s="29" t="s">
        <v>5</v>
      </c>
      <c r="C25" s="30"/>
      <c r="D25" s="31"/>
      <c r="E25" s="5">
        <f>($B$3+$A25*$B$4)/($B$4*(1+$E$6*$A25))</f>
        <v>2.2499999999999996</v>
      </c>
      <c r="F25" s="5">
        <f>($B$3+$A25*$B$4)/($B$4*(1+$F$6*$A25))</f>
        <v>2.7906976744186043</v>
      </c>
      <c r="G25" s="5">
        <f>($B$3+$A25*$B$4)/($B$4*(1+$G$6*$A25))</f>
        <v>3.6734693877551012</v>
      </c>
      <c r="H25" s="5">
        <f>($B$3+$A25*$B$4)/($B$4*(1+$H$6*$A25))</f>
        <v>5.373134328358208</v>
      </c>
      <c r="I25" s="5">
        <f>($B$3+$A25*$B$4)/($B$4*(1+$I$6*$A25))</f>
        <v>10</v>
      </c>
      <c r="J25" s="5">
        <f>($B$3+$A25*$B$4)/($B$4*(1+$J$6*$A25))</f>
        <v>71.99999999999999</v>
      </c>
      <c r="K25" s="5">
        <f>($B$3+$A25*$B$4)/($B$4*(1+$K$6*$A25))</f>
        <v>-13.846153846153856</v>
      </c>
      <c r="L25" s="5">
        <f>($B$3+$A25*$B$4)/($B$4*(1+$L$6*$A25))</f>
        <v>-6.315789473684211</v>
      </c>
      <c r="M25" s="13">
        <f>($B$3+$A25*$B$4)/($B$4*(1+$M$6*$A25))</f>
        <v>-4.09090909090909</v>
      </c>
    </row>
    <row r="26" spans="1:13" ht="14.25" hidden="1" thickBot="1">
      <c r="A26" s="36"/>
      <c r="B26" s="29" t="s">
        <v>6</v>
      </c>
      <c r="C26" s="30"/>
      <c r="D26" s="31"/>
      <c r="E26" s="14">
        <f aca="true" t="shared" si="9" ref="E26:M26">(1+E$6*$A25)/$E$1</f>
        <v>0.1</v>
      </c>
      <c r="F26" s="14">
        <f t="shared" si="9"/>
        <v>0.080625</v>
      </c>
      <c r="G26" s="14">
        <f t="shared" si="9"/>
        <v>0.061250000000000006</v>
      </c>
      <c r="H26" s="14">
        <f t="shared" si="9"/>
        <v>0.04187500000000001</v>
      </c>
      <c r="I26" s="14">
        <f t="shared" si="9"/>
        <v>0.0225</v>
      </c>
      <c r="J26" s="14">
        <f t="shared" si="9"/>
        <v>0.003125</v>
      </c>
      <c r="K26" s="14">
        <f t="shared" si="9"/>
        <v>-0.016249999999999987</v>
      </c>
      <c r="L26" s="14">
        <f t="shared" si="9"/>
        <v>-0.035625</v>
      </c>
      <c r="M26" s="15">
        <f t="shared" si="9"/>
        <v>-0.05500000000000001</v>
      </c>
    </row>
    <row r="27" spans="1:13" ht="13.5" hidden="1">
      <c r="A27" s="36">
        <v>-7.5</v>
      </c>
      <c r="B27" s="29" t="s">
        <v>5</v>
      </c>
      <c r="C27" s="30"/>
      <c r="D27" s="31"/>
      <c r="E27" s="5">
        <f>($B$3+$A27*$B$4)/($B$4*(1+$E$6*$A27))</f>
        <v>2.5</v>
      </c>
      <c r="F27" s="5">
        <f>($B$3+$A27*$B$4)/($B$4*(1+$F$6*$A27))</f>
        <v>3.0769230769230766</v>
      </c>
      <c r="G27" s="5">
        <f>($B$3+$A27*$B$4)/($B$4*(1+$G$6*$A27))</f>
        <v>4</v>
      </c>
      <c r="H27" s="5">
        <f>($B$3+$A27*$B$4)/($B$4*(1+$H$6*$A27))</f>
        <v>5.7142857142857135</v>
      </c>
      <c r="I27" s="5">
        <f>($B$3+$A27*$B$4)/($B$4*(1+$I$6*$A27))</f>
        <v>10</v>
      </c>
      <c r="J27" s="5">
        <f>($B$3+$A27*$B$4)/($B$4*(1+$J$6*$A27))</f>
        <v>40</v>
      </c>
      <c r="K27" s="5">
        <f>($B$3+$A27*$B$4)/($B$4*(1+$K$6*$A27))</f>
        <v>-20</v>
      </c>
      <c r="L27" s="5">
        <f>($B$3+$A27*$B$4)/($B$4*(1+$L$6*$A27))</f>
        <v>-8</v>
      </c>
      <c r="M27" s="13">
        <f>($B$3+$A27*$B$4)/($B$4*(1+$M$6*$A27))</f>
        <v>-5</v>
      </c>
    </row>
    <row r="28" spans="1:13" ht="14.25" hidden="1" thickBot="1">
      <c r="A28" s="36"/>
      <c r="B28" s="29" t="s">
        <v>6</v>
      </c>
      <c r="C28" s="30"/>
      <c r="D28" s="31"/>
      <c r="E28" s="14">
        <f aca="true" t="shared" si="10" ref="E28:M28">(1+E$6*$A27)/$E$1</f>
        <v>0.1</v>
      </c>
      <c r="F28" s="14">
        <f t="shared" si="10"/>
        <v>0.08125</v>
      </c>
      <c r="G28" s="14">
        <f t="shared" si="10"/>
        <v>0.0625</v>
      </c>
      <c r="H28" s="14">
        <f t="shared" si="10"/>
        <v>0.04375</v>
      </c>
      <c r="I28" s="14">
        <f t="shared" si="10"/>
        <v>0.025</v>
      </c>
      <c r="J28" s="14">
        <f t="shared" si="10"/>
        <v>0.00625</v>
      </c>
      <c r="K28" s="14">
        <f t="shared" si="10"/>
        <v>-0.0125</v>
      </c>
      <c r="L28" s="14">
        <f t="shared" si="10"/>
        <v>-0.03125</v>
      </c>
      <c r="M28" s="15">
        <f t="shared" si="10"/>
        <v>-0.05</v>
      </c>
    </row>
    <row r="29" spans="1:13" ht="13.5" hidden="1">
      <c r="A29" s="36">
        <v>-7.25</v>
      </c>
      <c r="B29" s="29" t="s">
        <v>5</v>
      </c>
      <c r="C29" s="30"/>
      <c r="D29" s="31"/>
      <c r="E29" s="5">
        <f>($B$3+$A29*$B$4)/($B$4*(1+$E$6*$A29))</f>
        <v>2.749999999999999</v>
      </c>
      <c r="F29" s="5">
        <f>($B$3+$A29*$B$4)/($B$4*(1+$F$6*$A29))</f>
        <v>3.3587786259541974</v>
      </c>
      <c r="G29" s="5">
        <f>($B$3+$A29*$B$4)/($B$4*(1+$G$6*$A29))</f>
        <v>4.313725490196077</v>
      </c>
      <c r="H29" s="5">
        <f>($B$3+$A29*$B$4)/($B$4*(1+$H$6*$A29))</f>
        <v>6.02739726027397</v>
      </c>
      <c r="I29" s="5">
        <f>($B$3+$A29*$B$4)/($B$4*(1+$I$6*$A29))</f>
        <v>10</v>
      </c>
      <c r="J29" s="5">
        <f>($B$3+$A29*$B$4)/($B$4*(1+$J$6*$A29))</f>
        <v>29.333333333333318</v>
      </c>
      <c r="K29" s="5">
        <f>($B$3+$A29*$B$4)/($B$4*(1+$K$6*$A29))</f>
        <v>-31.428571428571445</v>
      </c>
      <c r="L29" s="5">
        <f>($B$3+$A29*$B$4)/($B$4*(1+$L$6*$A29))</f>
        <v>-10.232558139534888</v>
      </c>
      <c r="M29" s="13">
        <f>($B$3+$A29*$B$4)/($B$4*(1+$M$6*$A29))</f>
        <v>-6.111111111111106</v>
      </c>
    </row>
    <row r="30" spans="1:13" ht="14.25" hidden="1" thickBot="1">
      <c r="A30" s="36"/>
      <c r="B30" s="29" t="s">
        <v>6</v>
      </c>
      <c r="C30" s="30"/>
      <c r="D30" s="31"/>
      <c r="E30" s="14">
        <f aca="true" t="shared" si="11" ref="E30:M30">(1+E$6*$A29)/$E$1</f>
        <v>0.1</v>
      </c>
      <c r="F30" s="14">
        <f t="shared" si="11"/>
        <v>0.081875</v>
      </c>
      <c r="G30" s="14">
        <f t="shared" si="11"/>
        <v>0.06375</v>
      </c>
      <c r="H30" s="14">
        <f t="shared" si="11"/>
        <v>0.045625000000000006</v>
      </c>
      <c r="I30" s="14">
        <f t="shared" si="11"/>
        <v>0.02749999999999999</v>
      </c>
      <c r="J30" s="14">
        <f t="shared" si="11"/>
        <v>0.009375</v>
      </c>
      <c r="K30" s="14">
        <f t="shared" si="11"/>
        <v>-0.00874999999999999</v>
      </c>
      <c r="L30" s="14">
        <f t="shared" si="11"/>
        <v>-0.026874999999999982</v>
      </c>
      <c r="M30" s="15">
        <f t="shared" si="11"/>
        <v>-0.04500000000000002</v>
      </c>
    </row>
    <row r="31" spans="1:13" ht="13.5" hidden="1">
      <c r="A31" s="36">
        <v>-7</v>
      </c>
      <c r="B31" s="29" t="s">
        <v>5</v>
      </c>
      <c r="C31" s="30"/>
      <c r="D31" s="31"/>
      <c r="E31" s="5">
        <f>($B$3+$A31*$B$4)/($B$4*(1+$E$6*$A31))</f>
        <v>2.999999999999999</v>
      </c>
      <c r="F31" s="5">
        <f>($B$3+$A31*$B$4)/($B$4*(1+$F$6*$A31))</f>
        <v>3.6363636363636354</v>
      </c>
      <c r="G31" s="5">
        <f>($B$3+$A31*$B$4)/($B$4*(1+$G$6*$A31))</f>
        <v>4.615384615384615</v>
      </c>
      <c r="H31" s="5">
        <f>($B$3+$A31*$B$4)/($B$4*(1+$H$6*$A31))</f>
        <v>6.315789473684209</v>
      </c>
      <c r="I31" s="5">
        <f>($B$3+$A31*$B$4)/($B$4*(1+$I$6*$A31))</f>
        <v>10</v>
      </c>
      <c r="J31" s="5">
        <f>($B$3+$A31*$B$4)/($B$4*(1+$J$6*$A31))</f>
        <v>23.999999999999993</v>
      </c>
      <c r="K31" s="5">
        <f>($B$3+$A31*$B$4)/($B$4*(1+$K$6*$A31))</f>
        <v>-59.999999999999936</v>
      </c>
      <c r="L31" s="5">
        <f>($B$3+$A31*$B$4)/($B$4*(1+$L$6*$A31))</f>
        <v>-13.333333333333337</v>
      </c>
      <c r="M31" s="13">
        <f>($B$3+$A31*$B$4)/($B$4*(1+$M$6*$A31))</f>
        <v>-7.499999999999996</v>
      </c>
    </row>
    <row r="32" spans="1:13" ht="14.25" hidden="1" thickBot="1">
      <c r="A32" s="36"/>
      <c r="B32" s="29" t="s">
        <v>6</v>
      </c>
      <c r="C32" s="30"/>
      <c r="D32" s="31"/>
      <c r="E32" s="14">
        <f aca="true" t="shared" si="12" ref="E32:M32">(1+E$6*$A31)/$E$1</f>
        <v>0.1</v>
      </c>
      <c r="F32" s="14">
        <f t="shared" si="12"/>
        <v>0.08249999999999999</v>
      </c>
      <c r="G32" s="14">
        <f t="shared" si="12"/>
        <v>0.06499999999999999</v>
      </c>
      <c r="H32" s="14">
        <f t="shared" si="12"/>
        <v>0.0475</v>
      </c>
      <c r="I32" s="14">
        <f t="shared" si="12"/>
        <v>0.029999999999999992</v>
      </c>
      <c r="J32" s="14">
        <f t="shared" si="12"/>
        <v>0.0125</v>
      </c>
      <c r="K32" s="14">
        <f t="shared" si="12"/>
        <v>-0.0050000000000000044</v>
      </c>
      <c r="L32" s="14">
        <f t="shared" si="12"/>
        <v>-0.022499999999999985</v>
      </c>
      <c r="M32" s="15">
        <f t="shared" si="12"/>
        <v>-0.040000000000000015</v>
      </c>
    </row>
    <row r="33" spans="1:13" ht="13.5" hidden="1">
      <c r="A33" s="36">
        <v>-6.75</v>
      </c>
      <c r="B33" s="29" t="s">
        <v>5</v>
      </c>
      <c r="C33" s="30"/>
      <c r="D33" s="31"/>
      <c r="E33" s="5">
        <f>($B$3+$A33*$B$4)/($B$4*(1+$E$6*$A33))</f>
        <v>3.2499999999999996</v>
      </c>
      <c r="F33" s="5">
        <f>($B$3+$A33*$B$4)/($B$4*(1+$F$6*$A33))</f>
        <v>3.909774436090225</v>
      </c>
      <c r="G33" s="5">
        <f>($B$3+$A33*$B$4)/($B$4*(1+$G$6*$A33))</f>
        <v>4.9056603773584895</v>
      </c>
      <c r="H33" s="5">
        <f>($B$3+$A33*$B$4)/($B$4*(1+$H$6*$A33))</f>
        <v>6.582278481012657</v>
      </c>
      <c r="I33" s="5">
        <f>($B$3+$A33*$B$4)/($B$4*(1+$I$6*$A33))</f>
        <v>10</v>
      </c>
      <c r="J33" s="5">
        <f>($B$3+$A33*$B$4)/($B$4*(1+$J$6*$A33))</f>
        <v>20.799999999999997</v>
      </c>
      <c r="K33" s="5">
        <f>($B$3+$A33*$B$4)/($B$4*(1+$K$6*$A33))</f>
        <v>-260.00000000000085</v>
      </c>
      <c r="L33" s="5">
        <f>($B$3+$A33*$B$4)/($B$4*(1+$L$6*$A33))</f>
        <v>-17.931034482758626</v>
      </c>
      <c r="M33" s="13">
        <f>($B$3+$A33*$B$4)/($B$4*(1+$M$6*$A33))</f>
        <v>-9.285714285714281</v>
      </c>
    </row>
    <row r="34" spans="1:13" ht="14.25" hidden="1" thickBot="1">
      <c r="A34" s="36"/>
      <c r="B34" s="29" t="s">
        <v>6</v>
      </c>
      <c r="C34" s="30"/>
      <c r="D34" s="31"/>
      <c r="E34" s="14">
        <f aca="true" t="shared" si="13" ref="E34:M34">(1+E$6*$A33)/$E$1</f>
        <v>0.1</v>
      </c>
      <c r="F34" s="14">
        <f t="shared" si="13"/>
        <v>0.083125</v>
      </c>
      <c r="G34" s="14">
        <f t="shared" si="13"/>
        <v>0.06625</v>
      </c>
      <c r="H34" s="14">
        <f t="shared" si="13"/>
        <v>0.049375</v>
      </c>
      <c r="I34" s="14">
        <f t="shared" si="13"/>
        <v>0.032499999999999994</v>
      </c>
      <c r="J34" s="14">
        <f t="shared" si="13"/>
        <v>0.015625</v>
      </c>
      <c r="K34" s="14">
        <f t="shared" si="13"/>
        <v>-0.0012499999999999955</v>
      </c>
      <c r="L34" s="14">
        <f t="shared" si="13"/>
        <v>-0.018124999999999992</v>
      </c>
      <c r="M34" s="15">
        <f t="shared" si="13"/>
        <v>-0.03500000000000001</v>
      </c>
    </row>
    <row r="35" spans="1:13" ht="13.5" hidden="1">
      <c r="A35" s="36">
        <v>-6.5</v>
      </c>
      <c r="B35" s="29" t="s">
        <v>5</v>
      </c>
      <c r="C35" s="30"/>
      <c r="D35" s="31"/>
      <c r="E35" s="5">
        <f>($B$3+$A35*$B$4)/($B$4*(1+$E$6*$A35))</f>
        <v>3.4999999999999996</v>
      </c>
      <c r="F35" s="5">
        <f>($B$3+$A35*$B$4)/($B$4*(1+$F$6*$A35))</f>
        <v>4.17910447761194</v>
      </c>
      <c r="G35" s="5">
        <f>($B$3+$A35*$B$4)/($B$4*(1+$G$6*$A35))</f>
        <v>5.185185185185184</v>
      </c>
      <c r="H35" s="5">
        <f>($B$3+$A35*$B$4)/($B$4*(1+$H$6*$A35))</f>
        <v>6.829268292682927</v>
      </c>
      <c r="I35" s="5">
        <f>($B$3+$A35*$B$4)/($B$4*(1+$I$6*$A35))</f>
        <v>10</v>
      </c>
      <c r="J35" s="5">
        <f>($B$3+$A35*$B$4)/($B$4*(1+$J$6*$A35))</f>
        <v>18.666666666666664</v>
      </c>
      <c r="K35" s="5">
        <f>($B$3+$A35*$B$4)/($B$4*(1+$K$6*$A35))</f>
        <v>139.99999999999986</v>
      </c>
      <c r="L35" s="5">
        <f>($B$3+$A35*$B$4)/($B$4*(1+$L$6*$A35))</f>
        <v>-25.45454545454546</v>
      </c>
      <c r="M35" s="13">
        <f>($B$3+$A35*$B$4)/($B$4*(1+$M$6*$A35))</f>
        <v>-11.666666666666664</v>
      </c>
    </row>
    <row r="36" spans="1:13" ht="14.25" hidden="1" thickBot="1">
      <c r="A36" s="36"/>
      <c r="B36" s="29" t="s">
        <v>6</v>
      </c>
      <c r="C36" s="30"/>
      <c r="D36" s="31"/>
      <c r="E36" s="14">
        <f aca="true" t="shared" si="14" ref="E36:M36">(1+E$6*$A35)/$E$1</f>
        <v>0.1</v>
      </c>
      <c r="F36" s="14">
        <f t="shared" si="14"/>
        <v>0.08375</v>
      </c>
      <c r="G36" s="14">
        <f t="shared" si="14"/>
        <v>0.0675</v>
      </c>
      <c r="H36" s="14">
        <f t="shared" si="14"/>
        <v>0.05125</v>
      </c>
      <c r="I36" s="14">
        <f t="shared" si="14"/>
        <v>0.034999999999999996</v>
      </c>
      <c r="J36" s="14">
        <f t="shared" si="14"/>
        <v>0.01875</v>
      </c>
      <c r="K36" s="14">
        <f t="shared" si="14"/>
        <v>0.0025000000000000022</v>
      </c>
      <c r="L36" s="14">
        <f t="shared" si="14"/>
        <v>-0.013749999999999995</v>
      </c>
      <c r="M36" s="15">
        <f t="shared" si="14"/>
        <v>-0.030000000000000006</v>
      </c>
    </row>
    <row r="37" spans="1:13" ht="13.5" hidden="1">
      <c r="A37" s="36">
        <v>-6.25</v>
      </c>
      <c r="B37" s="29" t="s">
        <v>5</v>
      </c>
      <c r="C37" s="30"/>
      <c r="D37" s="31"/>
      <c r="E37" s="5">
        <f>($B$3+$A37*$B$4)/($B$4*(1+$E$6*$A37))</f>
        <v>3.75</v>
      </c>
      <c r="F37" s="5">
        <f>($B$3+$A37*$B$4)/($B$4*(1+$F$6*$A37))</f>
        <v>4.444444444444444</v>
      </c>
      <c r="G37" s="5">
        <f>($B$3+$A37*$B$4)/($B$4*(1+$G$6*$A37))</f>
        <v>5.454545454545454</v>
      </c>
      <c r="H37" s="5">
        <f>($B$3+$A37*$B$4)/($B$4*(1+$H$6*$A37))</f>
        <v>7.058823529411764</v>
      </c>
      <c r="I37" s="5">
        <f>($B$3+$A37*$B$4)/($B$4*(1+$I$6*$A37))</f>
        <v>9.999999999999998</v>
      </c>
      <c r="J37" s="5">
        <f>($B$3+$A37*$B$4)/($B$4*(1+$J$6*$A37))</f>
        <v>17.142857142857142</v>
      </c>
      <c r="K37" s="5">
        <f>($B$3+$A37*$B$4)/($B$4*(1+$K$6*$A37))</f>
        <v>60</v>
      </c>
      <c r="L37" s="5">
        <f>($B$3+$A37*$B$4)/($B$4*(1+$L$6*$A37))</f>
        <v>-39.99999999999999</v>
      </c>
      <c r="M37" s="13">
        <f>($B$3+$A37*$B$4)/($B$4*(1+$M$6*$A37))</f>
        <v>-15</v>
      </c>
    </row>
    <row r="38" spans="1:13" ht="14.25" hidden="1" thickBot="1">
      <c r="A38" s="36"/>
      <c r="B38" s="29" t="s">
        <v>6</v>
      </c>
      <c r="C38" s="30"/>
      <c r="D38" s="31"/>
      <c r="E38" s="14">
        <f aca="true" t="shared" si="15" ref="E38:M38">(1+E$6*$A37)/$E$1</f>
        <v>0.1</v>
      </c>
      <c r="F38" s="14">
        <f t="shared" si="15"/>
        <v>0.084375</v>
      </c>
      <c r="G38" s="14">
        <f t="shared" si="15"/>
        <v>0.06875</v>
      </c>
      <c r="H38" s="14">
        <f t="shared" si="15"/>
        <v>0.053125</v>
      </c>
      <c r="I38" s="14">
        <f t="shared" si="15"/>
        <v>0.0375</v>
      </c>
      <c r="J38" s="14">
        <f t="shared" si="15"/>
        <v>0.021875</v>
      </c>
      <c r="K38" s="14">
        <f t="shared" si="15"/>
        <v>0.00625</v>
      </c>
      <c r="L38" s="14">
        <f t="shared" si="15"/>
        <v>-0.009375</v>
      </c>
      <c r="M38" s="15">
        <f t="shared" si="15"/>
        <v>-0.025</v>
      </c>
    </row>
    <row r="39" spans="1:13" ht="13.5" hidden="1">
      <c r="A39" s="36">
        <v>-6</v>
      </c>
      <c r="B39" s="29" t="s">
        <v>5</v>
      </c>
      <c r="C39" s="30"/>
      <c r="D39" s="31"/>
      <c r="E39" s="5">
        <f>($B$3+$A39*$B$4)/($B$4*(1+$E$6*$A39))</f>
        <v>3.999999999999999</v>
      </c>
      <c r="F39" s="5">
        <f>($B$3+$A39*$B$4)/($B$4*(1+$F$6*$A39))</f>
        <v>4.705882352941175</v>
      </c>
      <c r="G39" s="5">
        <f>($B$3+$A39*$B$4)/($B$4*(1+$G$6*$A39))</f>
        <v>5.7142857142857135</v>
      </c>
      <c r="H39" s="5">
        <f>($B$3+$A39*$B$4)/($B$4*(1+$H$6*$A39))</f>
        <v>7.27272727272727</v>
      </c>
      <c r="I39" s="5">
        <f>($B$3+$A39*$B$4)/($B$4*(1+$I$6*$A39))</f>
        <v>10</v>
      </c>
      <c r="J39" s="5">
        <f>($B$3+$A39*$B$4)/($B$4*(1+$J$6*$A39))</f>
        <v>15.999999999999996</v>
      </c>
      <c r="K39" s="5">
        <f>($B$3+$A39*$B$4)/($B$4*(1+$K$6*$A39))</f>
        <v>39.99999999999996</v>
      </c>
      <c r="L39" s="5">
        <f>($B$3+$A39*$B$4)/($B$4*(1+$L$6*$A39))</f>
        <v>-80.00000000000026</v>
      </c>
      <c r="M39" s="13">
        <f>($B$3+$A39*$B$4)/($B$4*(1+$M$6*$A39))</f>
        <v>-19.99999999999998</v>
      </c>
    </row>
    <row r="40" spans="1:13" ht="14.25" hidden="1" thickBot="1">
      <c r="A40" s="36"/>
      <c r="B40" s="29" t="s">
        <v>6</v>
      </c>
      <c r="C40" s="30"/>
      <c r="D40" s="31"/>
      <c r="E40" s="14">
        <f aca="true" t="shared" si="16" ref="E40:M40">(1+E$6*$A39)/$E$1</f>
        <v>0.1</v>
      </c>
      <c r="F40" s="14">
        <f t="shared" si="16"/>
        <v>0.08499999999999999</v>
      </c>
      <c r="G40" s="14">
        <f t="shared" si="16"/>
        <v>0.06999999999999999</v>
      </c>
      <c r="H40" s="14">
        <f t="shared" si="16"/>
        <v>0.05500000000000001</v>
      </c>
      <c r="I40" s="14">
        <f t="shared" si="16"/>
        <v>0.039999999999999994</v>
      </c>
      <c r="J40" s="14">
        <f t="shared" si="16"/>
        <v>0.025</v>
      </c>
      <c r="K40" s="14">
        <f t="shared" si="16"/>
        <v>0.010000000000000009</v>
      </c>
      <c r="L40" s="14">
        <f t="shared" si="16"/>
        <v>-0.004999999999999982</v>
      </c>
      <c r="M40" s="15">
        <f t="shared" si="16"/>
        <v>-0.020000000000000018</v>
      </c>
    </row>
    <row r="41" spans="1:13" ht="13.5" hidden="1">
      <c r="A41" s="36">
        <v>-5.75</v>
      </c>
      <c r="B41" s="29" t="s">
        <v>5</v>
      </c>
      <c r="C41" s="30"/>
      <c r="D41" s="31"/>
      <c r="E41" s="5">
        <f>($B$3+$A41*$B$4)/($B$4*(1+$E$6*$A41))</f>
        <v>4.249999999999999</v>
      </c>
      <c r="F41" s="5">
        <f>($B$3+$A41*$B$4)/($B$4*(1+$F$6*$A41))</f>
        <v>4.963503649635036</v>
      </c>
      <c r="G41" s="5">
        <f>($B$3+$A41*$B$4)/($B$4*(1+$G$6*$A41))</f>
        <v>5.964912280701754</v>
      </c>
      <c r="H41" s="5">
        <f>($B$3+$A41*$B$4)/($B$4*(1+$H$6*$A41))</f>
        <v>7.47252747252747</v>
      </c>
      <c r="I41" s="5">
        <f>($B$3+$A41*$B$4)/($B$4*(1+$I$6*$A41))</f>
        <v>10</v>
      </c>
      <c r="J41" s="5">
        <f>($B$3+$A41*$B$4)/($B$4*(1+$J$6*$A41))</f>
        <v>15.111111111111109</v>
      </c>
      <c r="K41" s="5">
        <f>($B$3+$A41*$B$4)/($B$4*(1+$K$6*$A41))</f>
        <v>30.90909090909089</v>
      </c>
      <c r="L41" s="5">
        <f>($B$3+$A41*$B$4)/($B$4*(1+$L$6*$A41))</f>
        <v>-680.0000000000144</v>
      </c>
      <c r="M41" s="13">
        <f>($B$3+$A41*$B$4)/($B$4*(1+$M$6*$A41))</f>
        <v>-28.333333333333304</v>
      </c>
    </row>
    <row r="42" spans="1:13" ht="14.25" hidden="1" thickBot="1">
      <c r="A42" s="36"/>
      <c r="B42" s="29" t="s">
        <v>6</v>
      </c>
      <c r="C42" s="30"/>
      <c r="D42" s="31"/>
      <c r="E42" s="14">
        <f aca="true" t="shared" si="17" ref="E42:M42">(1+E$6*$A41)/$E$1</f>
        <v>0.1</v>
      </c>
      <c r="F42" s="14">
        <f t="shared" si="17"/>
        <v>0.08562499999999999</v>
      </c>
      <c r="G42" s="14">
        <f t="shared" si="17"/>
        <v>0.07125</v>
      </c>
      <c r="H42" s="14">
        <f t="shared" si="17"/>
        <v>0.05687500000000001</v>
      </c>
      <c r="I42" s="14">
        <f t="shared" si="17"/>
        <v>0.042499999999999996</v>
      </c>
      <c r="J42" s="14">
        <f t="shared" si="17"/>
        <v>0.028125</v>
      </c>
      <c r="K42" s="14">
        <f t="shared" si="17"/>
        <v>0.013750000000000007</v>
      </c>
      <c r="L42" s="14">
        <f t="shared" si="17"/>
        <v>-0.0006249999999999867</v>
      </c>
      <c r="M42" s="15">
        <f t="shared" si="17"/>
        <v>-0.015000000000000013</v>
      </c>
    </row>
    <row r="43" spans="1:13" ht="13.5" hidden="1">
      <c r="A43" s="36">
        <v>-5.5</v>
      </c>
      <c r="B43" s="29" t="s">
        <v>5</v>
      </c>
      <c r="C43" s="30"/>
      <c r="D43" s="31"/>
      <c r="E43" s="5">
        <f>($B$3+$A43*$B$4)/($B$4*(1+$E$6*$A43))</f>
        <v>4.499999999999999</v>
      </c>
      <c r="F43" s="5">
        <f>($B$3+$A43*$B$4)/($B$4*(1+$F$6*$A43))</f>
        <v>5.217391304347825</v>
      </c>
      <c r="G43" s="5">
        <f>($B$3+$A43*$B$4)/($B$4*(1+$G$6*$A43))</f>
        <v>6.206896551724138</v>
      </c>
      <c r="H43" s="5">
        <f>($B$3+$A43*$B$4)/($B$4*(1+$H$6*$A43))</f>
        <v>7.659574468085105</v>
      </c>
      <c r="I43" s="5">
        <f>($B$3+$A43*$B$4)/($B$4*(1+$I$6*$A43))</f>
        <v>10</v>
      </c>
      <c r="J43" s="5">
        <f>($B$3+$A43*$B$4)/($B$4*(1+$J$6*$A43))</f>
        <v>14.399999999999999</v>
      </c>
      <c r="K43" s="5">
        <f>($B$3+$A43*$B$4)/($B$4*(1+$K$6*$A43))</f>
        <v>25.714285714285705</v>
      </c>
      <c r="L43" s="5">
        <f>($B$3+$A43*$B$4)/($B$4*(1+$L$6*$A43))</f>
        <v>119.9999999999997</v>
      </c>
      <c r="M43" s="13">
        <f>($B$3+$A43*$B$4)/($B$4*(1+$M$6*$A43))</f>
        <v>-44.99999999999996</v>
      </c>
    </row>
    <row r="44" spans="1:13" ht="14.25" hidden="1" thickBot="1">
      <c r="A44" s="36"/>
      <c r="B44" s="29" t="s">
        <v>6</v>
      </c>
      <c r="C44" s="30"/>
      <c r="D44" s="31"/>
      <c r="E44" s="14">
        <f aca="true" t="shared" si="18" ref="E44:M44">(1+E$6*$A43)/$E$1</f>
        <v>0.1</v>
      </c>
      <c r="F44" s="14">
        <f t="shared" si="18"/>
        <v>0.08625000000000001</v>
      </c>
      <c r="G44" s="14">
        <f t="shared" si="18"/>
        <v>0.0725</v>
      </c>
      <c r="H44" s="14">
        <f t="shared" si="18"/>
        <v>0.058750000000000004</v>
      </c>
      <c r="I44" s="14">
        <f t="shared" si="18"/>
        <v>0.045</v>
      </c>
      <c r="J44" s="14">
        <f t="shared" si="18"/>
        <v>0.03125</v>
      </c>
      <c r="K44" s="14">
        <f t="shared" si="18"/>
        <v>0.017500000000000005</v>
      </c>
      <c r="L44" s="14">
        <f t="shared" si="18"/>
        <v>0.003750000000000009</v>
      </c>
      <c r="M44" s="15">
        <f t="shared" si="18"/>
        <v>-0.010000000000000009</v>
      </c>
    </row>
    <row r="45" spans="1:13" ht="13.5" hidden="1">
      <c r="A45" s="36">
        <v>-5.25</v>
      </c>
      <c r="B45" s="29" t="s">
        <v>5</v>
      </c>
      <c r="C45" s="30"/>
      <c r="D45" s="31"/>
      <c r="E45" s="5">
        <f>($B$3+$A45*$B$4)/($B$4*(1+$E$6*$A45))</f>
        <v>4.749999999999999</v>
      </c>
      <c r="F45" s="5">
        <f>($B$3+$A45*$B$4)/($B$4*(1+$F$6*$A45))</f>
        <v>5.467625899280574</v>
      </c>
      <c r="G45" s="5">
        <f>($B$3+$A45*$B$4)/($B$4*(1+$G$6*$A45))</f>
        <v>6.440677966101694</v>
      </c>
      <c r="H45" s="5">
        <f>($B$3+$A45*$B$4)/($B$4*(1+$H$6*$A45))</f>
        <v>7.835051546391752</v>
      </c>
      <c r="I45" s="5">
        <f>($B$3+$A45*$B$4)/($B$4*(1+$I$6*$A45))</f>
        <v>10</v>
      </c>
      <c r="J45" s="5">
        <f>($B$3+$A45*$B$4)/($B$4*(1+$J$6*$A45))</f>
        <v>13.818181818181817</v>
      </c>
      <c r="K45" s="5">
        <f>($B$3+$A45*$B$4)/($B$4*(1+$K$6*$A45))</f>
        <v>22.352941176470583</v>
      </c>
      <c r="L45" s="5">
        <f>($B$3+$A45*$B$4)/($B$4*(1+$L$6*$A45))</f>
        <v>58.46153846153842</v>
      </c>
      <c r="M45" s="13">
        <f>($B$3+$A45*$B$4)/($B$4*(1+$M$6*$A45))</f>
        <v>-94.99999999999991</v>
      </c>
    </row>
    <row r="46" spans="1:13" ht="14.25" hidden="1" thickBot="1">
      <c r="A46" s="36"/>
      <c r="B46" s="29" t="s">
        <v>6</v>
      </c>
      <c r="C46" s="30"/>
      <c r="D46" s="31"/>
      <c r="E46" s="14">
        <f aca="true" t="shared" si="19" ref="E46:M46">(1+E$6*$A45)/$E$1</f>
        <v>0.1</v>
      </c>
      <c r="F46" s="14">
        <f t="shared" si="19"/>
        <v>0.08687500000000001</v>
      </c>
      <c r="G46" s="14">
        <f t="shared" si="19"/>
        <v>0.07375000000000001</v>
      </c>
      <c r="H46" s="14">
        <f t="shared" si="19"/>
        <v>0.060625</v>
      </c>
      <c r="I46" s="14">
        <f t="shared" si="19"/>
        <v>0.0475</v>
      </c>
      <c r="J46" s="14">
        <f t="shared" si="19"/>
        <v>0.034375</v>
      </c>
      <c r="K46" s="14">
        <f t="shared" si="19"/>
        <v>0.02125</v>
      </c>
      <c r="L46" s="14">
        <f t="shared" si="19"/>
        <v>0.008125000000000004</v>
      </c>
      <c r="M46" s="15">
        <f t="shared" si="19"/>
        <v>-0.0050000000000000044</v>
      </c>
    </row>
    <row r="47" spans="1:13" ht="13.5">
      <c r="A47" s="36">
        <v>-5</v>
      </c>
      <c r="B47" s="29"/>
      <c r="C47" s="30"/>
      <c r="D47" s="31"/>
      <c r="E47" s="5"/>
      <c r="F47" s="5"/>
      <c r="G47" s="5"/>
      <c r="H47" s="5"/>
      <c r="I47" s="5"/>
      <c r="J47" s="5"/>
      <c r="K47" s="5"/>
      <c r="L47" s="5"/>
      <c r="M47" s="13"/>
    </row>
    <row r="48" spans="1:13" ht="14.25" thickBot="1">
      <c r="A48" s="36"/>
      <c r="B48" s="29" t="s">
        <v>6</v>
      </c>
      <c r="C48" s="30"/>
      <c r="D48" s="31"/>
      <c r="E48" s="14">
        <f aca="true" t="shared" si="20" ref="E48:M48">(1+E$6*$A47)/$E$1</f>
        <v>0.1</v>
      </c>
      <c r="F48" s="14">
        <f t="shared" si="20"/>
        <v>0.0875</v>
      </c>
      <c r="G48" s="14">
        <f t="shared" si="20"/>
        <v>0.075</v>
      </c>
      <c r="H48" s="14">
        <f t="shared" si="20"/>
        <v>0.0625</v>
      </c>
      <c r="I48" s="14">
        <f t="shared" si="20"/>
        <v>0.05</v>
      </c>
      <c r="J48" s="14">
        <f t="shared" si="20"/>
        <v>0.0375</v>
      </c>
      <c r="K48" s="14">
        <f t="shared" si="20"/>
        <v>0.025</v>
      </c>
      <c r="L48" s="14">
        <f t="shared" si="20"/>
        <v>0.0125</v>
      </c>
      <c r="M48" s="15">
        <f t="shared" si="20"/>
        <v>0</v>
      </c>
    </row>
    <row r="49" spans="1:13" ht="13.5" hidden="1">
      <c r="A49" s="36">
        <v>-4.75</v>
      </c>
      <c r="B49" s="29" t="s">
        <v>5</v>
      </c>
      <c r="C49" s="30"/>
      <c r="D49" s="31"/>
      <c r="E49" s="5">
        <f>($B$3+$A49*$B$4)/($B$4*(1+$E$6*$A49))</f>
        <v>5.249999999999999</v>
      </c>
      <c r="F49" s="5">
        <f>($B$3+$A49*$B$4)/($B$4*(1+$F$6*$A49))</f>
        <v>5.957446808510637</v>
      </c>
      <c r="G49" s="5">
        <f>($B$3+$A49*$B$4)/($B$4*(1+$G$6*$A49))</f>
        <v>6.885245901639343</v>
      </c>
      <c r="H49" s="5">
        <f>($B$3+$A49*$B$4)/($B$4*(1+$H$6*$A49))</f>
        <v>8.15533980582524</v>
      </c>
      <c r="I49" s="5">
        <f>($B$3+$A49*$B$4)/($B$4*(1+$I$6*$A49))</f>
        <v>10</v>
      </c>
      <c r="J49" s="5">
        <f>($B$3+$A49*$B$4)/($B$4*(1+$J$6*$A49))</f>
        <v>12.92307692307692</v>
      </c>
      <c r="K49" s="5">
        <f>($B$3+$A49*$B$4)/($B$4*(1+$K$6*$A49))</f>
        <v>18.26086956521739</v>
      </c>
      <c r="L49" s="5">
        <f>($B$3+$A49*$B$4)/($B$4*(1+$L$6*$A49))</f>
        <v>31.11111111111109</v>
      </c>
      <c r="M49" s="13">
        <f>($B$3+$A49*$B$4)/($B$4*(1+$M$6*$A49))</f>
        <v>105.00000000000011</v>
      </c>
    </row>
    <row r="50" spans="1:13" ht="14.25" hidden="1" thickBot="1">
      <c r="A50" s="36"/>
      <c r="B50" s="29" t="s">
        <v>6</v>
      </c>
      <c r="C50" s="30"/>
      <c r="D50" s="31"/>
      <c r="E50" s="14">
        <f aca="true" t="shared" si="21" ref="E50:M50">(1+E$6*$A49)/$E$1</f>
        <v>0.1</v>
      </c>
      <c r="F50" s="14">
        <f t="shared" si="21"/>
        <v>0.088125</v>
      </c>
      <c r="G50" s="14">
        <f t="shared" si="21"/>
        <v>0.07625</v>
      </c>
      <c r="H50" s="14">
        <f t="shared" si="21"/>
        <v>0.064375</v>
      </c>
      <c r="I50" s="14">
        <f t="shared" si="21"/>
        <v>0.05249999999999999</v>
      </c>
      <c r="J50" s="14">
        <f t="shared" si="21"/>
        <v>0.040625</v>
      </c>
      <c r="K50" s="14">
        <f t="shared" si="21"/>
        <v>0.028749999999999998</v>
      </c>
      <c r="L50" s="14">
        <f t="shared" si="21"/>
        <v>0.016875000000000008</v>
      </c>
      <c r="M50" s="15">
        <f t="shared" si="21"/>
        <v>0.004999999999999993</v>
      </c>
    </row>
    <row r="51" spans="1:13" ht="13.5" hidden="1">
      <c r="A51" s="36">
        <v>-4.5</v>
      </c>
      <c r="B51" s="29" t="s">
        <v>5</v>
      </c>
      <c r="C51" s="30"/>
      <c r="D51" s="31"/>
      <c r="E51" s="5">
        <f>($B$3+$A51*$B$4)/($B$4*(1+$E$6*$A51))</f>
        <v>5.5</v>
      </c>
      <c r="F51" s="5">
        <f>($B$3+$A51*$B$4)/($B$4*(1+$F$6*$A51))</f>
        <v>6.19718309859155</v>
      </c>
      <c r="G51" s="5">
        <f>($B$3+$A51*$B$4)/($B$4*(1+$G$6*$A51))</f>
        <v>7.096774193548386</v>
      </c>
      <c r="H51" s="5">
        <f>($B$3+$A51*$B$4)/($B$4*(1+$H$6*$A51))</f>
        <v>8.301886792452828</v>
      </c>
      <c r="I51" s="5">
        <f>($B$3+$A51*$B$4)/($B$4*(1+$I$6*$A51))</f>
        <v>10</v>
      </c>
      <c r="J51" s="5">
        <f>($B$3+$A51*$B$4)/($B$4*(1+$J$6*$A51))</f>
        <v>12.571428571428571</v>
      </c>
      <c r="K51" s="5">
        <f>($B$3+$A51*$B$4)/($B$4*(1+$K$6*$A51))</f>
        <v>16.92307692307692</v>
      </c>
      <c r="L51" s="5">
        <f>($B$3+$A51*$B$4)/($B$4*(1+$L$6*$A51))</f>
        <v>25.882352941176467</v>
      </c>
      <c r="M51" s="13">
        <f>($B$3+$A51*$B$4)/($B$4*(1+$M$6*$A51))</f>
        <v>55.000000000000014</v>
      </c>
    </row>
    <row r="52" spans="1:13" ht="14.25" hidden="1" thickBot="1">
      <c r="A52" s="36"/>
      <c r="B52" s="29" t="s">
        <v>6</v>
      </c>
      <c r="C52" s="30"/>
      <c r="D52" s="31"/>
      <c r="E52" s="14">
        <f aca="true" t="shared" si="22" ref="E52:M52">(1+E$6*$A51)/$E$1</f>
        <v>0.1</v>
      </c>
      <c r="F52" s="14">
        <f t="shared" si="22"/>
        <v>0.08875</v>
      </c>
      <c r="G52" s="14">
        <f t="shared" si="22"/>
        <v>0.0775</v>
      </c>
      <c r="H52" s="14">
        <f t="shared" si="22"/>
        <v>0.06625</v>
      </c>
      <c r="I52" s="14">
        <f t="shared" si="22"/>
        <v>0.05500000000000001</v>
      </c>
      <c r="J52" s="14">
        <f t="shared" si="22"/>
        <v>0.04375</v>
      </c>
      <c r="K52" s="14">
        <f t="shared" si="22"/>
        <v>0.03250000000000001</v>
      </c>
      <c r="L52" s="14">
        <f t="shared" si="22"/>
        <v>0.02125</v>
      </c>
      <c r="M52" s="15">
        <f t="shared" si="22"/>
        <v>0.009999999999999998</v>
      </c>
    </row>
    <row r="53" spans="1:13" ht="13.5" hidden="1">
      <c r="A53" s="36">
        <v>-4.25</v>
      </c>
      <c r="B53" s="29" t="s">
        <v>5</v>
      </c>
      <c r="C53" s="30"/>
      <c r="D53" s="31"/>
      <c r="E53" s="5">
        <f>($B$3+$A53*$B$4)/($B$4*(1+$E$6*$A53))</f>
        <v>5.749999999999999</v>
      </c>
      <c r="F53" s="5">
        <f>($B$3+$A53*$B$4)/($B$4*(1+$F$6*$A53))</f>
        <v>6.433566433566432</v>
      </c>
      <c r="G53" s="5">
        <f>($B$3+$A53*$B$4)/($B$4*(1+$G$6*$A53))</f>
        <v>7.301587301587301</v>
      </c>
      <c r="H53" s="5">
        <f>($B$3+$A53*$B$4)/($B$4*(1+$H$6*$A53))</f>
        <v>8.440366972477063</v>
      </c>
      <c r="I53" s="5">
        <f>($B$3+$A53*$B$4)/($B$4*(1+$I$6*$A53))</f>
        <v>10</v>
      </c>
      <c r="J53" s="5">
        <f>($B$3+$A53*$B$4)/($B$4*(1+$J$6*$A53))</f>
        <v>12.266666666666666</v>
      </c>
      <c r="K53" s="5">
        <f>($B$3+$A53*$B$4)/($B$4*(1+$K$6*$A53))</f>
        <v>15.862068965517238</v>
      </c>
      <c r="L53" s="5">
        <f>($B$3+$A53*$B$4)/($B$4*(1+$L$6*$A53))</f>
        <v>22.439024390243894</v>
      </c>
      <c r="M53" s="13">
        <f>($B$3+$A53*$B$4)/($B$4*(1+$M$6*$A53))</f>
        <v>38.33333333333335</v>
      </c>
    </row>
    <row r="54" spans="1:13" ht="14.25" hidden="1" thickBot="1">
      <c r="A54" s="36"/>
      <c r="B54" s="29" t="s">
        <v>6</v>
      </c>
      <c r="C54" s="30"/>
      <c r="D54" s="31"/>
      <c r="E54" s="14">
        <f aca="true" t="shared" si="23" ref="E54:M54">(1+E$6*$A53)/$E$1</f>
        <v>0.1</v>
      </c>
      <c r="F54" s="14">
        <f t="shared" si="23"/>
        <v>0.08937500000000001</v>
      </c>
      <c r="G54" s="14">
        <f t="shared" si="23"/>
        <v>0.07875</v>
      </c>
      <c r="H54" s="14">
        <f t="shared" si="23"/>
        <v>0.068125</v>
      </c>
      <c r="I54" s="14">
        <f t="shared" si="23"/>
        <v>0.057499999999999996</v>
      </c>
      <c r="J54" s="14">
        <f t="shared" si="23"/>
        <v>0.046875</v>
      </c>
      <c r="K54" s="14">
        <f t="shared" si="23"/>
        <v>0.036250000000000004</v>
      </c>
      <c r="L54" s="14">
        <f t="shared" si="23"/>
        <v>0.02562500000000001</v>
      </c>
      <c r="M54" s="15">
        <f t="shared" si="23"/>
        <v>0.01499999999999999</v>
      </c>
    </row>
    <row r="55" spans="1:13" ht="13.5" hidden="1">
      <c r="A55" s="36">
        <v>-4</v>
      </c>
      <c r="B55" s="29" t="s">
        <v>5</v>
      </c>
      <c r="C55" s="30"/>
      <c r="D55" s="31"/>
      <c r="E55" s="5">
        <f>($B$3+$A55*$B$4)/($B$4*(1+$E$6*$A55))</f>
        <v>5.999999999999999</v>
      </c>
      <c r="F55" s="5">
        <f>($B$3+$A55*$B$4)/($B$4*(1+$F$6*$A55))</f>
        <v>6.666666666666666</v>
      </c>
      <c r="G55" s="5">
        <f>($B$3+$A55*$B$4)/($B$4*(1+$G$6*$A55))</f>
        <v>7.499999999999998</v>
      </c>
      <c r="H55" s="5">
        <f>($B$3+$A55*$B$4)/($B$4*(1+$H$6*$A55))</f>
        <v>8.571428571428571</v>
      </c>
      <c r="I55" s="5">
        <f>($B$3+$A55*$B$4)/($B$4*(1+$I$6*$A55))</f>
        <v>10</v>
      </c>
      <c r="J55" s="5">
        <f>($B$3+$A55*$B$4)/($B$4*(1+$J$6*$A55))</f>
        <v>11.999999999999998</v>
      </c>
      <c r="K55" s="5">
        <f>($B$3+$A55*$B$4)/($B$4*(1+$K$6*$A55))</f>
        <v>14.999999999999996</v>
      </c>
      <c r="L55" s="5">
        <f>($B$3+$A55*$B$4)/($B$4*(1+$L$6*$A55))</f>
        <v>19.999999999999996</v>
      </c>
      <c r="M55" s="13">
        <f>($B$3+$A55*$B$4)/($B$4*(1+$M$6*$A55))</f>
        <v>30.000000000000004</v>
      </c>
    </row>
    <row r="56" spans="1:13" ht="14.25" hidden="1" thickBot="1">
      <c r="A56" s="36"/>
      <c r="B56" s="29" t="s">
        <v>6</v>
      </c>
      <c r="C56" s="30"/>
      <c r="D56" s="31"/>
      <c r="E56" s="14">
        <f aca="true" t="shared" si="24" ref="E56:M56">(1+E$6*$A55)/$E$1</f>
        <v>0.1</v>
      </c>
      <c r="F56" s="14">
        <f t="shared" si="24"/>
        <v>0.09</v>
      </c>
      <c r="G56" s="14">
        <f t="shared" si="24"/>
        <v>0.08</v>
      </c>
      <c r="H56" s="14">
        <f t="shared" si="24"/>
        <v>0.06999999999999999</v>
      </c>
      <c r="I56" s="14">
        <f t="shared" si="24"/>
        <v>0.06</v>
      </c>
      <c r="J56" s="14">
        <f t="shared" si="24"/>
        <v>0.05</v>
      </c>
      <c r="K56" s="14">
        <f t="shared" si="24"/>
        <v>0.04</v>
      </c>
      <c r="L56" s="14">
        <f t="shared" si="24"/>
        <v>0.030000000000000006</v>
      </c>
      <c r="M56" s="15">
        <f t="shared" si="24"/>
        <v>0.019999999999999997</v>
      </c>
    </row>
    <row r="57" spans="1:13" ht="13.5" hidden="1">
      <c r="A57" s="36">
        <v>-3.75</v>
      </c>
      <c r="B57" s="29" t="s">
        <v>5</v>
      </c>
      <c r="C57" s="30"/>
      <c r="D57" s="31"/>
      <c r="E57" s="5">
        <f>($B$3+$A57*$B$4)/($B$4*(1+$E$6*$A57))</f>
        <v>6.25</v>
      </c>
      <c r="F57" s="5">
        <f>($B$3+$A57*$B$4)/($B$4*(1+$F$6*$A57))</f>
        <v>6.896551724137931</v>
      </c>
      <c r="G57" s="5">
        <f>($B$3+$A57*$B$4)/($B$4*(1+$G$6*$A57))</f>
        <v>7.692307692307692</v>
      </c>
      <c r="H57" s="5">
        <f>($B$3+$A57*$B$4)/($B$4*(1+$H$6*$A57))</f>
        <v>8.695652173913043</v>
      </c>
      <c r="I57" s="5">
        <f>($B$3+$A57*$B$4)/($B$4*(1+$I$6*$A57))</f>
        <v>10</v>
      </c>
      <c r="J57" s="5">
        <f>($B$3+$A57*$B$4)/($B$4*(1+$J$6*$A57))</f>
        <v>11.76470588235294</v>
      </c>
      <c r="K57" s="5">
        <f>($B$3+$A57*$B$4)/($B$4*(1+$K$6*$A57))</f>
        <v>14.285714285714285</v>
      </c>
      <c r="L57" s="5">
        <f>($B$3+$A57*$B$4)/($B$4*(1+$L$6*$A57))</f>
        <v>18.18181818181818</v>
      </c>
      <c r="M57" s="13">
        <f>($B$3+$A57*$B$4)/($B$4*(1+$M$6*$A57))</f>
        <v>25</v>
      </c>
    </row>
    <row r="58" spans="1:13" ht="14.25" hidden="1" thickBot="1">
      <c r="A58" s="36"/>
      <c r="B58" s="29" t="s">
        <v>6</v>
      </c>
      <c r="C58" s="30"/>
      <c r="D58" s="31"/>
      <c r="E58" s="14">
        <f aca="true" t="shared" si="25" ref="E58:M58">(1+E$6*$A57)/$E$1</f>
        <v>0.1</v>
      </c>
      <c r="F58" s="14">
        <f t="shared" si="25"/>
        <v>0.090625</v>
      </c>
      <c r="G58" s="14">
        <f t="shared" si="25"/>
        <v>0.08125</v>
      </c>
      <c r="H58" s="14">
        <f t="shared" si="25"/>
        <v>0.071875</v>
      </c>
      <c r="I58" s="14">
        <f t="shared" si="25"/>
        <v>0.0625</v>
      </c>
      <c r="J58" s="14">
        <f t="shared" si="25"/>
        <v>0.053125</v>
      </c>
      <c r="K58" s="14">
        <f t="shared" si="25"/>
        <v>0.04375</v>
      </c>
      <c r="L58" s="14">
        <f t="shared" si="25"/>
        <v>0.034375</v>
      </c>
      <c r="M58" s="15">
        <f t="shared" si="25"/>
        <v>0.025</v>
      </c>
    </row>
    <row r="59" spans="1:13" ht="13.5" hidden="1">
      <c r="A59" s="36">
        <v>-3.5</v>
      </c>
      <c r="B59" s="29" t="s">
        <v>5</v>
      </c>
      <c r="C59" s="30"/>
      <c r="D59" s="31"/>
      <c r="E59" s="5">
        <f>($B$3+$A59*$B$4)/($B$4*(1+$E$6*$A59))</f>
        <v>6.499999999999999</v>
      </c>
      <c r="F59" s="5">
        <f>($B$3+$A59*$B$4)/($B$4*(1+$F$6*$A59))</f>
        <v>7.123287671232876</v>
      </c>
      <c r="G59" s="5">
        <f>($B$3+$A59*$B$4)/($B$4*(1+$G$6*$A59))</f>
        <v>7.878787878787877</v>
      </c>
      <c r="H59" s="5">
        <f>($B$3+$A59*$B$4)/($B$4*(1+$H$6*$A59))</f>
        <v>8.813559322033896</v>
      </c>
      <c r="I59" s="5">
        <f>($B$3+$A59*$B$4)/($B$4*(1+$I$6*$A59))</f>
        <v>10</v>
      </c>
      <c r="J59" s="5">
        <f>($B$3+$A59*$B$4)/($B$4*(1+$J$6*$A59))</f>
        <v>11.555555555555554</v>
      </c>
      <c r="K59" s="5">
        <f>($B$3+$A59*$B$4)/($B$4*(1+$K$6*$A59))</f>
        <v>13.684210526315788</v>
      </c>
      <c r="L59" s="5">
        <f>($B$3+$A59*$B$4)/($B$4*(1+$L$6*$A59))</f>
        <v>16.774193548387093</v>
      </c>
      <c r="M59" s="13">
        <f>($B$3+$A59*$B$4)/($B$4*(1+$M$6*$A59))</f>
        <v>21.666666666666668</v>
      </c>
    </row>
    <row r="60" spans="1:13" ht="14.25" hidden="1" thickBot="1">
      <c r="A60" s="36"/>
      <c r="B60" s="29" t="s">
        <v>6</v>
      </c>
      <c r="C60" s="30"/>
      <c r="D60" s="31"/>
      <c r="E60" s="14">
        <f aca="true" t="shared" si="26" ref="E60:M60">(1+E$6*$A59)/$E$1</f>
        <v>0.1</v>
      </c>
      <c r="F60" s="14">
        <f t="shared" si="26"/>
        <v>0.09125</v>
      </c>
      <c r="G60" s="14">
        <f t="shared" si="26"/>
        <v>0.08249999999999999</v>
      </c>
      <c r="H60" s="14">
        <f t="shared" si="26"/>
        <v>0.07375000000000001</v>
      </c>
      <c r="I60" s="14">
        <f t="shared" si="26"/>
        <v>0.06499999999999999</v>
      </c>
      <c r="J60" s="14">
        <f t="shared" si="26"/>
        <v>0.05625</v>
      </c>
      <c r="K60" s="14">
        <f t="shared" si="26"/>
        <v>0.0475</v>
      </c>
      <c r="L60" s="14">
        <f t="shared" si="26"/>
        <v>0.03875000000000001</v>
      </c>
      <c r="M60" s="15">
        <f t="shared" si="26"/>
        <v>0.029999999999999992</v>
      </c>
    </row>
    <row r="61" spans="1:13" ht="13.5" hidden="1">
      <c r="A61" s="36">
        <v>-3.25</v>
      </c>
      <c r="B61" s="29" t="s">
        <v>5</v>
      </c>
      <c r="C61" s="30"/>
      <c r="D61" s="31"/>
      <c r="E61" s="5">
        <f>($B$3+$A61*$B$4)/($B$4*(1+$E$6*$A61))</f>
        <v>6.75</v>
      </c>
      <c r="F61" s="5">
        <f>($B$3+$A61*$B$4)/($B$4*(1+$F$6*$A61))</f>
        <v>7.346938775510205</v>
      </c>
      <c r="G61" s="5">
        <f>($B$3+$A61*$B$4)/($B$4*(1+$G$6*$A61))</f>
        <v>8.059701492537313</v>
      </c>
      <c r="H61" s="5">
        <f>($B$3+$A61*$B$4)/($B$4*(1+$H$6*$A61))</f>
        <v>8.925619834710744</v>
      </c>
      <c r="I61" s="5">
        <f>($B$3+$A61*$B$4)/($B$4*(1+$I$6*$A61))</f>
        <v>10</v>
      </c>
      <c r="J61" s="5">
        <f>($B$3+$A61*$B$4)/($B$4*(1+$J$6*$A61))</f>
        <v>11.368421052631579</v>
      </c>
      <c r="K61" s="5">
        <f>($B$3+$A61*$B$4)/($B$4*(1+$K$6*$A61))</f>
        <v>13.170731707317074</v>
      </c>
      <c r="L61" s="5">
        <f>($B$3+$A61*$B$4)/($B$4*(1+$L$6*$A61))</f>
        <v>15.652173913043478</v>
      </c>
      <c r="M61" s="13">
        <f>($B$3+$A61*$B$4)/($B$4*(1+$M$6*$A61))</f>
        <v>19.28571428571429</v>
      </c>
    </row>
    <row r="62" spans="1:13" ht="14.25" hidden="1" thickBot="1">
      <c r="A62" s="36"/>
      <c r="B62" s="29" t="s">
        <v>6</v>
      </c>
      <c r="C62" s="30"/>
      <c r="D62" s="31"/>
      <c r="E62" s="14">
        <f aca="true" t="shared" si="27" ref="E62:M62">(1+E$6*$A61)/$E$1</f>
        <v>0.1</v>
      </c>
      <c r="F62" s="14">
        <f t="shared" si="27"/>
        <v>0.091875</v>
      </c>
      <c r="G62" s="14">
        <f t="shared" si="27"/>
        <v>0.08375</v>
      </c>
      <c r="H62" s="14">
        <f t="shared" si="27"/>
        <v>0.075625</v>
      </c>
      <c r="I62" s="14">
        <f t="shared" si="27"/>
        <v>0.0675</v>
      </c>
      <c r="J62" s="14">
        <f t="shared" si="27"/>
        <v>0.059375</v>
      </c>
      <c r="K62" s="14">
        <f t="shared" si="27"/>
        <v>0.05125</v>
      </c>
      <c r="L62" s="14">
        <f t="shared" si="27"/>
        <v>0.043125000000000004</v>
      </c>
      <c r="M62" s="15">
        <f t="shared" si="27"/>
        <v>0.034999999999999996</v>
      </c>
    </row>
    <row r="63" spans="1:13" ht="13.5" hidden="1">
      <c r="A63" s="36">
        <v>-3</v>
      </c>
      <c r="B63" s="29" t="s">
        <v>5</v>
      </c>
      <c r="C63" s="30"/>
      <c r="D63" s="31"/>
      <c r="E63" s="5">
        <f>($B$3+$A63*$B$4)/($B$4*(1+$E$6*$A63))</f>
        <v>6.999999999999999</v>
      </c>
      <c r="F63" s="5">
        <f>($B$3+$A63*$B$4)/($B$4*(1+$F$6*$A63))</f>
        <v>7.567567567567566</v>
      </c>
      <c r="G63" s="5">
        <f>($B$3+$A63*$B$4)/($B$4*(1+$G$6*$A63))</f>
        <v>8.235294117647058</v>
      </c>
      <c r="H63" s="5">
        <f>($B$3+$A63*$B$4)/($B$4*(1+$H$6*$A63))</f>
        <v>9.032258064516126</v>
      </c>
      <c r="I63" s="5">
        <f>($B$3+$A63*$B$4)/($B$4*(1+$I$6*$A63))</f>
        <v>10</v>
      </c>
      <c r="J63" s="5">
        <f>($B$3+$A63*$B$4)/($B$4*(1+$J$6*$A63))</f>
        <v>11.2</v>
      </c>
      <c r="K63" s="5">
        <f>($B$3+$A63*$B$4)/($B$4*(1+$K$6*$A63))</f>
        <v>12.727272727272725</v>
      </c>
      <c r="L63" s="5">
        <f>($B$3+$A63*$B$4)/($B$4*(1+$L$6*$A63))</f>
        <v>14.736842105263152</v>
      </c>
      <c r="M63" s="13">
        <f>($B$3+$A63*$B$4)/($B$4*(1+$M$6*$A63))</f>
        <v>17.5</v>
      </c>
    </row>
    <row r="64" spans="1:13" ht="14.25" hidden="1" thickBot="1">
      <c r="A64" s="36"/>
      <c r="B64" s="29" t="s">
        <v>6</v>
      </c>
      <c r="C64" s="30"/>
      <c r="D64" s="31"/>
      <c r="E64" s="14">
        <f aca="true" t="shared" si="28" ref="E64:M64">(1+E$6*$A63)/$E$1</f>
        <v>0.1</v>
      </c>
      <c r="F64" s="14">
        <f t="shared" si="28"/>
        <v>0.0925</v>
      </c>
      <c r="G64" s="14">
        <f t="shared" si="28"/>
        <v>0.08499999999999999</v>
      </c>
      <c r="H64" s="14">
        <f t="shared" si="28"/>
        <v>0.0775</v>
      </c>
      <c r="I64" s="14">
        <f t="shared" si="28"/>
        <v>0.06999999999999999</v>
      </c>
      <c r="J64" s="14">
        <f t="shared" si="28"/>
        <v>0.0625</v>
      </c>
      <c r="K64" s="14">
        <f t="shared" si="28"/>
        <v>0.05500000000000001</v>
      </c>
      <c r="L64" s="14">
        <f t="shared" si="28"/>
        <v>0.04750000000000001</v>
      </c>
      <c r="M64" s="15">
        <f t="shared" si="28"/>
        <v>0.039999999999999994</v>
      </c>
    </row>
    <row r="65" spans="1:13" ht="13.5" hidden="1">
      <c r="A65" s="36">
        <v>-2.75</v>
      </c>
      <c r="B65" s="29" t="s">
        <v>5</v>
      </c>
      <c r="C65" s="30"/>
      <c r="D65" s="31"/>
      <c r="E65" s="5">
        <f>($B$3+$A65*$B$4)/($B$4*(1+$E$6*$A65))</f>
        <v>7.249999999999999</v>
      </c>
      <c r="F65" s="5">
        <f>($B$3+$A65*$B$4)/($B$4*(1+$F$6*$A65))</f>
        <v>7.785234899328858</v>
      </c>
      <c r="G65" s="5">
        <f>($B$3+$A65*$B$4)/($B$4*(1+$G$6*$A65))</f>
        <v>8.405797101449274</v>
      </c>
      <c r="H65" s="5">
        <f>($B$3+$A65*$B$4)/($B$4*(1+$H$6*$A65))</f>
        <v>9.133858267716535</v>
      </c>
      <c r="I65" s="5">
        <f>($B$3+$A65*$B$4)/($B$4*(1+$I$6*$A65))</f>
        <v>10</v>
      </c>
      <c r="J65" s="5">
        <f>($B$3+$A65*$B$4)/($B$4*(1+$J$6*$A65))</f>
        <v>11.047619047619047</v>
      </c>
      <c r="K65" s="5">
        <f>($B$3+$A65*$B$4)/($B$4*(1+$K$6*$A65))</f>
        <v>12.340425531914892</v>
      </c>
      <c r="L65" s="5">
        <f>($B$3+$A65*$B$4)/($B$4*(1+$L$6*$A65))</f>
        <v>13.97590361445783</v>
      </c>
      <c r="M65" s="13">
        <f>($B$3+$A65*$B$4)/($B$4*(1+$M$6*$A65))</f>
        <v>16.11111111111111</v>
      </c>
    </row>
    <row r="66" spans="1:13" ht="14.25" hidden="1" thickBot="1">
      <c r="A66" s="36"/>
      <c r="B66" s="29" t="s">
        <v>6</v>
      </c>
      <c r="C66" s="30"/>
      <c r="D66" s="31"/>
      <c r="E66" s="14">
        <f aca="true" t="shared" si="29" ref="E66:M66">(1+E$6*$A65)/$E$1</f>
        <v>0.1</v>
      </c>
      <c r="F66" s="14">
        <f t="shared" si="29"/>
        <v>0.093125</v>
      </c>
      <c r="G66" s="14">
        <f t="shared" si="29"/>
        <v>0.08625000000000001</v>
      </c>
      <c r="H66" s="14">
        <f t="shared" si="29"/>
        <v>0.079375</v>
      </c>
      <c r="I66" s="14">
        <f t="shared" si="29"/>
        <v>0.0725</v>
      </c>
      <c r="J66" s="14">
        <f t="shared" si="29"/>
        <v>0.065625</v>
      </c>
      <c r="K66" s="14">
        <f t="shared" si="29"/>
        <v>0.058750000000000004</v>
      </c>
      <c r="L66" s="14">
        <f t="shared" si="29"/>
        <v>0.051875000000000004</v>
      </c>
      <c r="M66" s="15">
        <f t="shared" si="29"/>
        <v>0.045</v>
      </c>
    </row>
    <row r="67" spans="1:13" ht="13.5" hidden="1">
      <c r="A67" s="36">
        <v>-2.5</v>
      </c>
      <c r="B67" s="29" t="s">
        <v>5</v>
      </c>
      <c r="C67" s="30"/>
      <c r="D67" s="31"/>
      <c r="E67" s="5">
        <f>($B$3+$A67*$B$4)/($B$4*(1+$E$6*$A67))</f>
        <v>7.5</v>
      </c>
      <c r="F67" s="5">
        <f>($B$3+$A67*$B$4)/($B$4*(1+$F$6*$A67))</f>
        <v>8</v>
      </c>
      <c r="G67" s="5">
        <f>($B$3+$A67*$B$4)/($B$4*(1+$G$6*$A67))</f>
        <v>8.571428571428571</v>
      </c>
      <c r="H67" s="5">
        <f>($B$3+$A67*$B$4)/($B$4*(1+$H$6*$A67))</f>
        <v>9.23076923076923</v>
      </c>
      <c r="I67" s="5">
        <f>($B$3+$A67*$B$4)/($B$4*(1+$I$6*$A67))</f>
        <v>9.999999999999998</v>
      </c>
      <c r="J67" s="5">
        <f>($B$3+$A67*$B$4)/($B$4*(1+$J$6*$A67))</f>
        <v>10.909090909090908</v>
      </c>
      <c r="K67" s="5">
        <f>($B$3+$A67*$B$4)/($B$4*(1+$K$6*$A67))</f>
        <v>12</v>
      </c>
      <c r="L67" s="5">
        <f>($B$3+$A67*$B$4)/($B$4*(1+$L$6*$A67))</f>
        <v>13.333333333333332</v>
      </c>
      <c r="M67" s="13">
        <f>($B$3+$A67*$B$4)/($B$4*(1+$M$6*$A67))</f>
        <v>15</v>
      </c>
    </row>
    <row r="68" spans="1:13" ht="14.25" hidden="1" thickBot="1">
      <c r="A68" s="36"/>
      <c r="B68" s="29" t="s">
        <v>6</v>
      </c>
      <c r="C68" s="30"/>
      <c r="D68" s="31"/>
      <c r="E68" s="14">
        <f aca="true" t="shared" si="30" ref="E68:M68">(1+E$6*$A67)/$E$1</f>
        <v>0.1</v>
      </c>
      <c r="F68" s="14">
        <f t="shared" si="30"/>
        <v>0.09375</v>
      </c>
      <c r="G68" s="14">
        <f t="shared" si="30"/>
        <v>0.0875</v>
      </c>
      <c r="H68" s="14">
        <f t="shared" si="30"/>
        <v>0.08125</v>
      </c>
      <c r="I68" s="14">
        <f t="shared" si="30"/>
        <v>0.075</v>
      </c>
      <c r="J68" s="14">
        <f t="shared" si="30"/>
        <v>0.06875</v>
      </c>
      <c r="K68" s="14">
        <f t="shared" si="30"/>
        <v>0.0625</v>
      </c>
      <c r="L68" s="14">
        <f t="shared" si="30"/>
        <v>0.05625</v>
      </c>
      <c r="M68" s="15">
        <f t="shared" si="30"/>
        <v>0.05</v>
      </c>
    </row>
    <row r="69" spans="1:13" ht="13.5" hidden="1">
      <c r="A69" s="36">
        <v>-2.25</v>
      </c>
      <c r="B69" s="29" t="s">
        <v>5</v>
      </c>
      <c r="C69" s="30"/>
      <c r="D69" s="31"/>
      <c r="E69" s="5">
        <f>($B$3+$A69*$B$4)/($B$4*(1+$E$6*$A69))</f>
        <v>7.75</v>
      </c>
      <c r="F69" s="5">
        <f>($B$3+$A69*$B$4)/($B$4*(1+$F$6*$A69))</f>
        <v>8.211920529801324</v>
      </c>
      <c r="G69" s="5">
        <f>($B$3+$A69*$B$4)/($B$4*(1+$G$6*$A69))</f>
        <v>8.732394366197184</v>
      </c>
      <c r="H69" s="5">
        <f>($B$3+$A69*$B$4)/($B$4*(1+$H$6*$A69))</f>
        <v>9.32330827067669</v>
      </c>
      <c r="I69" s="5">
        <f>($B$3+$A69*$B$4)/($B$4*(1+$I$6*$A69))</f>
        <v>9.999999999999998</v>
      </c>
      <c r="J69" s="5">
        <f>($B$3+$A69*$B$4)/($B$4*(1+$J$6*$A69))</f>
        <v>10.782608695652174</v>
      </c>
      <c r="K69" s="5">
        <f>($B$3+$A69*$B$4)/($B$4*(1+$K$6*$A69))</f>
        <v>11.698113207547166</v>
      </c>
      <c r="L69" s="5">
        <f>($B$3+$A69*$B$4)/($B$4*(1+$L$6*$A69))</f>
        <v>12.783505154639176</v>
      </c>
      <c r="M69" s="13">
        <f>($B$3+$A69*$B$4)/($B$4*(1+$M$6*$A69))</f>
        <v>14.09090909090909</v>
      </c>
    </row>
    <row r="70" spans="1:13" ht="14.25" hidden="1" thickBot="1">
      <c r="A70" s="36"/>
      <c r="B70" s="29" t="s">
        <v>6</v>
      </c>
      <c r="C70" s="30"/>
      <c r="D70" s="31"/>
      <c r="E70" s="14">
        <f aca="true" t="shared" si="31" ref="E70:M70">(1+E$6*$A69)/$E$1</f>
        <v>0.1</v>
      </c>
      <c r="F70" s="14">
        <f t="shared" si="31"/>
        <v>0.094375</v>
      </c>
      <c r="G70" s="14">
        <f t="shared" si="31"/>
        <v>0.08875</v>
      </c>
      <c r="H70" s="14">
        <f t="shared" si="31"/>
        <v>0.083125</v>
      </c>
      <c r="I70" s="14">
        <f t="shared" si="31"/>
        <v>0.0775</v>
      </c>
      <c r="J70" s="14">
        <f t="shared" si="31"/>
        <v>0.071875</v>
      </c>
      <c r="K70" s="14">
        <f t="shared" si="31"/>
        <v>0.06625</v>
      </c>
      <c r="L70" s="14">
        <f t="shared" si="31"/>
        <v>0.060625</v>
      </c>
      <c r="M70" s="15">
        <f t="shared" si="31"/>
        <v>0.05500000000000001</v>
      </c>
    </row>
    <row r="71" spans="1:13" ht="13.5" hidden="1">
      <c r="A71" s="36">
        <v>-2</v>
      </c>
      <c r="B71" s="29" t="s">
        <v>5</v>
      </c>
      <c r="C71" s="30"/>
      <c r="D71" s="31"/>
      <c r="E71" s="5">
        <f>($B$3+$A71*$B$4)/($B$4*(1+$E$6*$A71))</f>
        <v>8</v>
      </c>
      <c r="F71" s="5">
        <f>($B$3+$A71*$B$4)/($B$4*(1+$F$6*$A71))</f>
        <v>8.421052631578947</v>
      </c>
      <c r="G71" s="5">
        <f>($B$3+$A71*$B$4)/($B$4*(1+$G$6*$A71))</f>
        <v>8.888888888888888</v>
      </c>
      <c r="H71" s="5">
        <f>($B$3+$A71*$B$4)/($B$4*(1+$H$6*$A71))</f>
        <v>9.411764705882353</v>
      </c>
      <c r="I71" s="5">
        <f>($B$3+$A71*$B$4)/($B$4*(1+$I$6*$A71))</f>
        <v>9.999999999999998</v>
      </c>
      <c r="J71" s="5">
        <f>($B$3+$A71*$B$4)/($B$4*(1+$J$6*$A71))</f>
        <v>10.666666666666666</v>
      </c>
      <c r="K71" s="5">
        <f>($B$3+$A71*$B$4)/($B$4*(1+$K$6*$A71))</f>
        <v>11.42857142857143</v>
      </c>
      <c r="L71" s="5">
        <f aca="true" t="shared" si="32" ref="L71:L85">($B$3+$A71*$B$4)/($B$4*(1+$L$6*$A71))</f>
        <v>12.307692307692308</v>
      </c>
      <c r="M71" s="13">
        <f aca="true" t="shared" si="33" ref="M71:M85">($B$3+$A71*$B$4)/($B$4*(1+$M$6*$A71))</f>
        <v>13.333333333333334</v>
      </c>
    </row>
    <row r="72" spans="1:13" ht="14.25" hidden="1" thickBot="1">
      <c r="A72" s="36"/>
      <c r="B72" s="29" t="s">
        <v>6</v>
      </c>
      <c r="C72" s="30"/>
      <c r="D72" s="31"/>
      <c r="E72" s="14">
        <f aca="true" t="shared" si="34" ref="E72:M72">(1+E$6*$A71)/$E$1</f>
        <v>0.1</v>
      </c>
      <c r="F72" s="14">
        <f t="shared" si="34"/>
        <v>0.095</v>
      </c>
      <c r="G72" s="14">
        <f t="shared" si="34"/>
        <v>0.09</v>
      </c>
      <c r="H72" s="14">
        <f t="shared" si="34"/>
        <v>0.08499999999999999</v>
      </c>
      <c r="I72" s="14">
        <f t="shared" si="34"/>
        <v>0.08</v>
      </c>
      <c r="J72" s="14">
        <f t="shared" si="34"/>
        <v>0.075</v>
      </c>
      <c r="K72" s="14">
        <f t="shared" si="34"/>
        <v>0.06999999999999999</v>
      </c>
      <c r="L72" s="14">
        <f t="shared" si="34"/>
        <v>0.065</v>
      </c>
      <c r="M72" s="15">
        <f t="shared" si="34"/>
        <v>0.06</v>
      </c>
    </row>
    <row r="73" spans="1:13" ht="13.5" hidden="1">
      <c r="A73" s="36">
        <v>-1.75</v>
      </c>
      <c r="B73" s="29" t="s">
        <v>5</v>
      </c>
      <c r="C73" s="30"/>
      <c r="D73" s="31"/>
      <c r="E73" s="5">
        <f>($B$3+$A73*$B$4)/($B$4*(1+$E$6*$A73))</f>
        <v>8.249999999999998</v>
      </c>
      <c r="F73" s="5">
        <f>($B$3+$A73*$B$4)/($B$4*(1+$F$6*$A73))</f>
        <v>8.627450980392155</v>
      </c>
      <c r="G73" s="5">
        <f>($B$3+$A73*$B$4)/($B$4*(1+$G$6*$A73))</f>
        <v>9.04109589041096</v>
      </c>
      <c r="H73" s="5">
        <f>($B$3+$A73*$B$4)/($B$4*(1+$H$6*$A73))</f>
        <v>9.49640287769784</v>
      </c>
      <c r="I73" s="5">
        <f>($B$3+$A73*$B$4)/($B$4*(1+$I$6*$A73))</f>
        <v>9.999999999999998</v>
      </c>
      <c r="J73" s="5">
        <f>($B$3+$A73*$B$4)/($B$4*(1+$J$6*$A73))</f>
        <v>10.559999999999999</v>
      </c>
      <c r="K73" s="5">
        <f>($B$3+$A73*$B$4)/($B$4*(1+$K$6*$A73))</f>
        <v>11.1864406779661</v>
      </c>
      <c r="L73" s="5">
        <f t="shared" si="32"/>
        <v>11.89189189189189</v>
      </c>
      <c r="M73" s="13">
        <f t="shared" si="33"/>
        <v>12.692307692307693</v>
      </c>
    </row>
    <row r="74" spans="1:13" ht="14.25" hidden="1" thickBot="1">
      <c r="A74" s="36"/>
      <c r="B74" s="29" t="s">
        <v>6</v>
      </c>
      <c r="C74" s="30"/>
      <c r="D74" s="31"/>
      <c r="E74" s="14">
        <f aca="true" t="shared" si="35" ref="E74:M74">(1+E$6*$A73)/$E$1</f>
        <v>0.1</v>
      </c>
      <c r="F74" s="14">
        <f t="shared" si="35"/>
        <v>0.095625</v>
      </c>
      <c r="G74" s="14">
        <f t="shared" si="35"/>
        <v>0.09125</v>
      </c>
      <c r="H74" s="14">
        <f t="shared" si="35"/>
        <v>0.08687500000000001</v>
      </c>
      <c r="I74" s="14">
        <f t="shared" si="35"/>
        <v>0.08249999999999999</v>
      </c>
      <c r="J74" s="14">
        <f t="shared" si="35"/>
        <v>0.078125</v>
      </c>
      <c r="K74" s="14">
        <f t="shared" si="35"/>
        <v>0.07375000000000001</v>
      </c>
      <c r="L74" s="14">
        <f t="shared" si="35"/>
        <v>0.069375</v>
      </c>
      <c r="M74" s="15">
        <f t="shared" si="35"/>
        <v>0.06499999999999999</v>
      </c>
    </row>
    <row r="75" spans="1:13" ht="13.5" hidden="1">
      <c r="A75" s="36">
        <v>-1.5</v>
      </c>
      <c r="B75" s="29" t="s">
        <v>5</v>
      </c>
      <c r="C75" s="30"/>
      <c r="D75" s="31"/>
      <c r="E75" s="5">
        <f>($B$3+$A75*$B$4)/($B$4*(1+$E$6*$A75))</f>
        <v>8.5</v>
      </c>
      <c r="F75" s="5">
        <f>($B$3+$A75*$B$4)/($B$4*(1+$F$6*$A75))</f>
        <v>8.831168831168831</v>
      </c>
      <c r="G75" s="5">
        <f>($B$3+$A75*$B$4)/($B$4*(1+$G$6*$A75))</f>
        <v>9.189189189189188</v>
      </c>
      <c r="H75" s="5">
        <f>($B$3+$A75*$B$4)/($B$4*(1+$H$6*$A75))</f>
        <v>9.577464788732394</v>
      </c>
      <c r="I75" s="5">
        <f>($B$3+$A75*$B$4)/($B$4*(1+$I$6*$A75))</f>
        <v>9.999999999999998</v>
      </c>
      <c r="J75" s="5">
        <f>($B$3+$A75*$B$4)/($B$4*(1+$J$6*$A75))</f>
        <v>10.461538461538462</v>
      </c>
      <c r="K75" s="5">
        <f>($B$3+$A75*$B$4)/($B$4*(1+$K$6*$A75))</f>
        <v>10.967741935483868</v>
      </c>
      <c r="L75" s="5">
        <f t="shared" si="32"/>
        <v>11.525423728813557</v>
      </c>
      <c r="M75" s="13">
        <f t="shared" si="33"/>
        <v>12.142857142857144</v>
      </c>
    </row>
    <row r="76" spans="1:13" ht="14.25" hidden="1" thickBot="1">
      <c r="A76" s="36"/>
      <c r="B76" s="29" t="s">
        <v>6</v>
      </c>
      <c r="C76" s="30"/>
      <c r="D76" s="31"/>
      <c r="E76" s="14">
        <f aca="true" t="shared" si="36" ref="E76:M76">(1+E$6*$A75)/$E$1</f>
        <v>0.1</v>
      </c>
      <c r="F76" s="14">
        <f t="shared" si="36"/>
        <v>0.09625</v>
      </c>
      <c r="G76" s="14">
        <f t="shared" si="36"/>
        <v>0.0925</v>
      </c>
      <c r="H76" s="14">
        <f t="shared" si="36"/>
        <v>0.08875</v>
      </c>
      <c r="I76" s="14">
        <f t="shared" si="36"/>
        <v>0.08499999999999999</v>
      </c>
      <c r="J76" s="14">
        <f t="shared" si="36"/>
        <v>0.08125</v>
      </c>
      <c r="K76" s="14">
        <f t="shared" si="36"/>
        <v>0.0775</v>
      </c>
      <c r="L76" s="14">
        <f t="shared" si="36"/>
        <v>0.07375000000000001</v>
      </c>
      <c r="M76" s="15">
        <f t="shared" si="36"/>
        <v>0.06999999999999999</v>
      </c>
    </row>
    <row r="77" spans="1:13" ht="13.5" hidden="1">
      <c r="A77" s="36">
        <v>-1.25</v>
      </c>
      <c r="B77" s="29" t="s">
        <v>5</v>
      </c>
      <c r="C77" s="30"/>
      <c r="D77" s="31"/>
      <c r="E77" s="5">
        <f>($B$3+$A77*$B$4)/($B$4*(1+$E$6*$A77))</f>
        <v>8.75</v>
      </c>
      <c r="F77" s="5">
        <f>($B$3+$A77*$B$4)/($B$4*(1+$F$6*$A77))</f>
        <v>9.032258064516128</v>
      </c>
      <c r="G77" s="5">
        <f>($B$3+$A77*$B$4)/($B$4*(1+$G$6*$A77))</f>
        <v>9.333333333333334</v>
      </c>
      <c r="H77" s="5">
        <f>($B$3+$A77*$B$4)/($B$4*(1+$H$6*$A77))</f>
        <v>9.655172413793101</v>
      </c>
      <c r="I77" s="5">
        <f>($B$3+$A77*$B$4)/($B$4*(1+$I$6*$A77))</f>
        <v>9.999999999999998</v>
      </c>
      <c r="J77" s="5">
        <f>($B$3+$A77*$B$4)/($B$4*(1+$J$6*$A77))</f>
        <v>10.37037037037037</v>
      </c>
      <c r="K77" s="5">
        <f>($B$3+$A77*$B$4)/($B$4*(1+$K$6*$A77))</f>
        <v>10.769230769230768</v>
      </c>
      <c r="L77" s="5">
        <f t="shared" si="32"/>
        <v>11.2</v>
      </c>
      <c r="M77" s="13">
        <f t="shared" si="33"/>
        <v>11.666666666666664</v>
      </c>
    </row>
    <row r="78" spans="1:13" ht="14.25" hidden="1" thickBot="1">
      <c r="A78" s="36"/>
      <c r="B78" s="29" t="s">
        <v>6</v>
      </c>
      <c r="C78" s="30"/>
      <c r="D78" s="31"/>
      <c r="E78" s="14">
        <f aca="true" t="shared" si="37" ref="E78:M78">(1+E$6*$A77)/$E$1</f>
        <v>0.1</v>
      </c>
      <c r="F78" s="14">
        <f t="shared" si="37"/>
        <v>0.096875</v>
      </c>
      <c r="G78" s="14">
        <f t="shared" si="37"/>
        <v>0.09375</v>
      </c>
      <c r="H78" s="14">
        <f t="shared" si="37"/>
        <v>0.090625</v>
      </c>
      <c r="I78" s="14">
        <f t="shared" si="37"/>
        <v>0.0875</v>
      </c>
      <c r="J78" s="14">
        <f t="shared" si="37"/>
        <v>0.084375</v>
      </c>
      <c r="K78" s="14">
        <f t="shared" si="37"/>
        <v>0.08125</v>
      </c>
      <c r="L78" s="14">
        <f t="shared" si="37"/>
        <v>0.078125</v>
      </c>
      <c r="M78" s="15">
        <f t="shared" si="37"/>
        <v>0.075</v>
      </c>
    </row>
    <row r="79" spans="1:13" ht="13.5" hidden="1">
      <c r="A79" s="36">
        <v>-1</v>
      </c>
      <c r="B79" s="29" t="s">
        <v>5</v>
      </c>
      <c r="C79" s="30"/>
      <c r="D79" s="31"/>
      <c r="E79" s="5">
        <f>($B$3+$A79*$B$4)/($B$4*(1+$E$6*$A79))</f>
        <v>9</v>
      </c>
      <c r="F79" s="5">
        <f>($B$3+$A79*$B$4)/($B$4*(1+$F$6*$A79))</f>
        <v>9.23076923076923</v>
      </c>
      <c r="G79" s="5">
        <f>($B$3+$A79*$B$4)/($B$4*(1+$G$6*$A79))</f>
        <v>9.473684210526315</v>
      </c>
      <c r="H79" s="5">
        <f>($B$3+$A79*$B$4)/($B$4*(1+$H$6*$A79))</f>
        <v>9.729729729729728</v>
      </c>
      <c r="I79" s="5">
        <f>($B$3+$A79*$B$4)/($B$4*(1+$I$6*$A79))</f>
        <v>9.999999999999998</v>
      </c>
      <c r="J79" s="5">
        <f>($B$3+$A79*$B$4)/($B$4*(1+$J$6*$A79))</f>
        <v>10.285714285714285</v>
      </c>
      <c r="K79" s="5">
        <f>($B$3+$A79*$B$4)/($B$4*(1+$K$6*$A79))</f>
        <v>10.588235294117647</v>
      </c>
      <c r="L79" s="5">
        <f t="shared" si="32"/>
        <v>10.909090909090908</v>
      </c>
      <c r="M79" s="13">
        <f t="shared" si="33"/>
        <v>11.249999999999998</v>
      </c>
    </row>
    <row r="80" spans="1:13" ht="14.25" hidden="1" thickBot="1">
      <c r="A80" s="36"/>
      <c r="B80" s="29" t="s">
        <v>6</v>
      </c>
      <c r="C80" s="30"/>
      <c r="D80" s="31"/>
      <c r="E80" s="14">
        <f aca="true" t="shared" si="38" ref="E80:M80">(1+E$6*$A79)/$E$1</f>
        <v>0.1</v>
      </c>
      <c r="F80" s="14">
        <f t="shared" si="38"/>
        <v>0.0975</v>
      </c>
      <c r="G80" s="14">
        <f t="shared" si="38"/>
        <v>0.095</v>
      </c>
      <c r="H80" s="14">
        <f t="shared" si="38"/>
        <v>0.0925</v>
      </c>
      <c r="I80" s="14">
        <f t="shared" si="38"/>
        <v>0.09</v>
      </c>
      <c r="J80" s="14">
        <f t="shared" si="38"/>
        <v>0.0875</v>
      </c>
      <c r="K80" s="14">
        <f t="shared" si="38"/>
        <v>0.08499999999999999</v>
      </c>
      <c r="L80" s="14">
        <f t="shared" si="38"/>
        <v>0.08249999999999999</v>
      </c>
      <c r="M80" s="15">
        <f t="shared" si="38"/>
        <v>0.08</v>
      </c>
    </row>
    <row r="81" spans="1:13" ht="13.5" hidden="1">
      <c r="A81" s="36">
        <v>-0.75</v>
      </c>
      <c r="B81" s="29" t="s">
        <v>5</v>
      </c>
      <c r="C81" s="30"/>
      <c r="D81" s="31"/>
      <c r="E81" s="5">
        <f>($B$3+$A81*$B$4)/($B$4*(1+$E$6*$A81))</f>
        <v>9.25</v>
      </c>
      <c r="F81" s="5">
        <f>($B$3+$A81*$B$4)/($B$4*(1+$F$6*$A81))</f>
        <v>9.426751592356688</v>
      </c>
      <c r="G81" s="5">
        <f>($B$3+$A81*$B$4)/($B$4*(1+$G$6*$A81))</f>
        <v>9.61038961038961</v>
      </c>
      <c r="H81" s="5">
        <f>($B$3+$A81*$B$4)/($B$4*(1+$H$6*$A81))</f>
        <v>9.801324503311259</v>
      </c>
      <c r="I81" s="5">
        <f>($B$3+$A81*$B$4)/($B$4*(1+$I$6*$A81))</f>
        <v>9.999999999999998</v>
      </c>
      <c r="J81" s="5">
        <f>($B$3+$A81*$B$4)/($B$4*(1+$J$6*$A81))</f>
        <v>10.206896551724137</v>
      </c>
      <c r="K81" s="5">
        <f>($B$3+$A81*$B$4)/($B$4*(1+$K$6*$A81))</f>
        <v>10.422535211267606</v>
      </c>
      <c r="L81" s="5">
        <f t="shared" si="32"/>
        <v>10.647482014388489</v>
      </c>
      <c r="M81" s="13">
        <f t="shared" si="33"/>
        <v>10.882352941176471</v>
      </c>
    </row>
    <row r="82" spans="1:13" ht="14.25" hidden="1" thickBot="1">
      <c r="A82" s="36"/>
      <c r="B82" s="29" t="s">
        <v>6</v>
      </c>
      <c r="C82" s="30"/>
      <c r="D82" s="31"/>
      <c r="E82" s="14">
        <f aca="true" t="shared" si="39" ref="E82:M82">(1+E$6*$A81)/$E$1</f>
        <v>0.1</v>
      </c>
      <c r="F82" s="14">
        <f t="shared" si="39"/>
        <v>0.09812499999999999</v>
      </c>
      <c r="G82" s="14">
        <f t="shared" si="39"/>
        <v>0.09625</v>
      </c>
      <c r="H82" s="14">
        <f t="shared" si="39"/>
        <v>0.094375</v>
      </c>
      <c r="I82" s="14">
        <f t="shared" si="39"/>
        <v>0.0925</v>
      </c>
      <c r="J82" s="14">
        <f t="shared" si="39"/>
        <v>0.090625</v>
      </c>
      <c r="K82" s="14">
        <f t="shared" si="39"/>
        <v>0.08875</v>
      </c>
      <c r="L82" s="14">
        <f t="shared" si="39"/>
        <v>0.08687500000000001</v>
      </c>
      <c r="M82" s="15">
        <f t="shared" si="39"/>
        <v>0.08499999999999999</v>
      </c>
    </row>
    <row r="83" spans="1:13" ht="13.5" hidden="1">
      <c r="A83" s="36">
        <v>-0.5</v>
      </c>
      <c r="B83" s="29" t="s">
        <v>5</v>
      </c>
      <c r="C83" s="30"/>
      <c r="D83" s="31"/>
      <c r="E83" s="5">
        <f>($B$3+$A83*$B$4)/($B$4*(1+$E$6*$A83))</f>
        <v>9.499999999999998</v>
      </c>
      <c r="F83" s="5">
        <f>($B$3+$A83*$B$4)/($B$4*(1+$F$6*$A83))</f>
        <v>9.620253164556962</v>
      </c>
      <c r="G83" s="5">
        <f>($B$3+$A83*$B$4)/($B$4*(1+$G$6*$A83))</f>
        <v>9.743589743589743</v>
      </c>
      <c r="H83" s="5">
        <f>($B$3+$A83*$B$4)/($B$4*(1+$H$6*$A83))</f>
        <v>9.870129870129869</v>
      </c>
      <c r="I83" s="5">
        <f>($B$3+$A83*$B$4)/($B$4*(1+$I$6*$A83))</f>
        <v>10</v>
      </c>
      <c r="J83" s="5">
        <f>($B$3+$A83*$B$4)/($B$4*(1+$J$6*$A83))</f>
        <v>10.133333333333333</v>
      </c>
      <c r="K83" s="5">
        <f>($B$3+$A83*$B$4)/($B$4*(1+$K$6*$A83))</f>
        <v>10.270270270270268</v>
      </c>
      <c r="L83" s="5">
        <f t="shared" si="32"/>
        <v>10.410958904109588</v>
      </c>
      <c r="M83" s="13">
        <f t="shared" si="33"/>
        <v>10.555555555555554</v>
      </c>
    </row>
    <row r="84" spans="1:13" ht="14.25" hidden="1" thickBot="1">
      <c r="A84" s="36"/>
      <c r="B84" s="29" t="s">
        <v>6</v>
      </c>
      <c r="C84" s="30"/>
      <c r="D84" s="31"/>
      <c r="E84" s="14">
        <f aca="true" t="shared" si="40" ref="E84:M84">(1+E$6*$A83)/$E$1</f>
        <v>0.1</v>
      </c>
      <c r="F84" s="14">
        <f t="shared" si="40"/>
        <v>0.09875</v>
      </c>
      <c r="G84" s="14">
        <f t="shared" si="40"/>
        <v>0.0975</v>
      </c>
      <c r="H84" s="14">
        <f t="shared" si="40"/>
        <v>0.09625</v>
      </c>
      <c r="I84" s="14">
        <f t="shared" si="40"/>
        <v>0.095</v>
      </c>
      <c r="J84" s="14">
        <f t="shared" si="40"/>
        <v>0.09375</v>
      </c>
      <c r="K84" s="14">
        <f t="shared" si="40"/>
        <v>0.0925</v>
      </c>
      <c r="L84" s="14">
        <f t="shared" si="40"/>
        <v>0.09125</v>
      </c>
      <c r="M84" s="15">
        <f t="shared" si="40"/>
        <v>0.09</v>
      </c>
    </row>
    <row r="85" spans="1:13" ht="13.5" hidden="1">
      <c r="A85" s="36">
        <v>-0.25</v>
      </c>
      <c r="B85" s="29" t="s">
        <v>5</v>
      </c>
      <c r="C85" s="30"/>
      <c r="D85" s="31"/>
      <c r="E85" s="5">
        <f>($B$3+$A85*$B$4)/($B$4*(1+$E$6*$A85))</f>
        <v>9.75</v>
      </c>
      <c r="F85" s="5">
        <f>($B$3+$A85*$B$4)/($B$4*(1+$F$6*$A85))</f>
        <v>9.81132075471698</v>
      </c>
      <c r="G85" s="5">
        <f>($B$3+$A85*$B$4)/($B$4*(1+$G$6*$A85))</f>
        <v>9.873417721518987</v>
      </c>
      <c r="H85" s="5">
        <f>($B$3+$A85*$B$4)/($B$4*(1+$H$6*$A85))</f>
        <v>9.936305732484076</v>
      </c>
      <c r="I85" s="5">
        <f>($B$3+$A85*$B$4)/($B$4*(1+$I$6*$A85))</f>
        <v>10</v>
      </c>
      <c r="J85" s="5">
        <f>($B$3+$A85*$B$4)/($B$4*(1+$J$6*$A85))</f>
        <v>10.064516129032258</v>
      </c>
      <c r="K85" s="5">
        <f>($B$3+$A85*$B$4)/($B$4*(1+$K$6*$A85))</f>
        <v>10.12987012987013</v>
      </c>
      <c r="L85" s="5">
        <f t="shared" si="32"/>
        <v>10.196078431372547</v>
      </c>
      <c r="M85" s="13">
        <f t="shared" si="33"/>
        <v>10.263157894736842</v>
      </c>
    </row>
    <row r="86" spans="1:13" ht="14.25" hidden="1" thickBot="1">
      <c r="A86" s="36"/>
      <c r="B86" s="29" t="s">
        <v>6</v>
      </c>
      <c r="C86" s="30"/>
      <c r="D86" s="31"/>
      <c r="E86" s="14">
        <f aca="true" t="shared" si="41" ref="E86:M86">(1+E$6*$A85)/$E$1</f>
        <v>0.1</v>
      </c>
      <c r="F86" s="14">
        <f t="shared" si="41"/>
        <v>0.099375</v>
      </c>
      <c r="G86" s="14">
        <f t="shared" si="41"/>
        <v>0.09875</v>
      </c>
      <c r="H86" s="14">
        <f t="shared" si="41"/>
        <v>0.09812499999999999</v>
      </c>
      <c r="I86" s="14">
        <f t="shared" si="41"/>
        <v>0.0975</v>
      </c>
      <c r="J86" s="14">
        <f t="shared" si="41"/>
        <v>0.096875</v>
      </c>
      <c r="K86" s="14">
        <f t="shared" si="41"/>
        <v>0.09625</v>
      </c>
      <c r="L86" s="14">
        <f t="shared" si="41"/>
        <v>0.095625</v>
      </c>
      <c r="M86" s="15">
        <f t="shared" si="41"/>
        <v>0.095</v>
      </c>
    </row>
    <row r="87" spans="1:13" ht="13.5">
      <c r="A87" s="36">
        <v>0</v>
      </c>
      <c r="B87" s="29"/>
      <c r="C87" s="30"/>
      <c r="D87" s="31"/>
      <c r="E87" s="5"/>
      <c r="F87" s="5"/>
      <c r="G87" s="5"/>
      <c r="H87" s="5"/>
      <c r="I87" s="5"/>
      <c r="J87" s="5"/>
      <c r="K87" s="5"/>
      <c r="L87" s="5"/>
      <c r="M87" s="13"/>
    </row>
    <row r="88" spans="1:13" ht="14.25" thickBot="1">
      <c r="A88" s="36"/>
      <c r="B88" s="29" t="s">
        <v>6</v>
      </c>
      <c r="C88" s="30"/>
      <c r="D88" s="31"/>
      <c r="E88" s="14">
        <f aca="true" t="shared" si="42" ref="E88:M88">(1+E$6*$A87)/$E$1</f>
        <v>0.1</v>
      </c>
      <c r="F88" s="14">
        <f t="shared" si="42"/>
        <v>0.1</v>
      </c>
      <c r="G88" s="14">
        <f t="shared" si="42"/>
        <v>0.1</v>
      </c>
      <c r="H88" s="14">
        <f t="shared" si="42"/>
        <v>0.1</v>
      </c>
      <c r="I88" s="14">
        <f t="shared" si="42"/>
        <v>0.1</v>
      </c>
      <c r="J88" s="14">
        <f t="shared" si="42"/>
        <v>0.1</v>
      </c>
      <c r="K88" s="14">
        <f t="shared" si="42"/>
        <v>0.1</v>
      </c>
      <c r="L88" s="14">
        <f t="shared" si="42"/>
        <v>0.1</v>
      </c>
      <c r="M88" s="15">
        <f t="shared" si="42"/>
        <v>0.1</v>
      </c>
    </row>
    <row r="89" spans="1:13" ht="13.5" hidden="1">
      <c r="A89" s="36">
        <v>0.25</v>
      </c>
      <c r="B89" s="29" t="s">
        <v>5</v>
      </c>
      <c r="C89" s="30"/>
      <c r="D89" s="31"/>
      <c r="E89" s="5">
        <f>($B$3+$A89*$B$4)/($B$4*(1+$E$6*$A89))</f>
        <v>10.249999999999998</v>
      </c>
      <c r="F89" s="5">
        <f>($B$3+$A89*$B$4)/($B$4*(1+$F$6*$A89))</f>
        <v>10.186335403726705</v>
      </c>
      <c r="G89" s="5">
        <f>($B$3+$A89*$B$4)/($B$4*(1+$G$6*$A89))</f>
        <v>10.123456790123456</v>
      </c>
      <c r="H89" s="5">
        <f>($B$3+$A89*$B$4)/($B$4*(1+$H$6*$A89))</f>
        <v>10.061349693251532</v>
      </c>
      <c r="I89" s="5">
        <f>($B$3+$A89*$B$4)/($B$4*(1+$I$6*$A89))</f>
        <v>10</v>
      </c>
      <c r="J89" s="5">
        <f>($B$3+$A89*$B$4)/($B$4*(1+$J$6*$A89))</f>
        <v>9.939393939393938</v>
      </c>
      <c r="K89" s="5">
        <f>($B$3+$A89*$B$4)/($B$4*(1+$K$6*$A89))</f>
        <v>9.879518072289155</v>
      </c>
      <c r="L89" s="5">
        <f>($B$3+$A89*$B$4)/($B$4*(1+$L$6*$A89))</f>
        <v>9.820359281437126</v>
      </c>
      <c r="M89" s="13">
        <f>($B$3+$A89*$B$4)/($B$4*(1+$M$6*$A89))</f>
        <v>9.761904761904761</v>
      </c>
    </row>
    <row r="90" spans="1:13" ht="14.25" hidden="1" thickBot="1">
      <c r="A90" s="36"/>
      <c r="B90" s="29" t="s">
        <v>6</v>
      </c>
      <c r="C90" s="30"/>
      <c r="D90" s="31"/>
      <c r="E90" s="14">
        <f aca="true" t="shared" si="43" ref="E90:M90">(1+E$6*$A89)/$E$1</f>
        <v>0.1</v>
      </c>
      <c r="F90" s="14">
        <f t="shared" si="43"/>
        <v>0.100625</v>
      </c>
      <c r="G90" s="14">
        <f t="shared" si="43"/>
        <v>0.10124999999999999</v>
      </c>
      <c r="H90" s="14">
        <f t="shared" si="43"/>
        <v>0.10187500000000001</v>
      </c>
      <c r="I90" s="14">
        <f t="shared" si="43"/>
        <v>0.1025</v>
      </c>
      <c r="J90" s="14">
        <f t="shared" si="43"/>
        <v>0.103125</v>
      </c>
      <c r="K90" s="14">
        <f t="shared" si="43"/>
        <v>0.10375000000000001</v>
      </c>
      <c r="L90" s="14">
        <f t="shared" si="43"/>
        <v>0.104375</v>
      </c>
      <c r="M90" s="15">
        <f t="shared" si="43"/>
        <v>0.10500000000000001</v>
      </c>
    </row>
    <row r="91" spans="1:13" ht="13.5" hidden="1">
      <c r="A91" s="36">
        <v>0.5</v>
      </c>
      <c r="B91" s="29" t="s">
        <v>5</v>
      </c>
      <c r="C91" s="30"/>
      <c r="D91" s="31"/>
      <c r="E91" s="5">
        <f>($B$3+$A91*$B$4)/($B$4*(1+$E$6*$A91))</f>
        <v>10.5</v>
      </c>
      <c r="F91" s="5">
        <f>($B$3+$A91*$B$4)/($B$4*(1+$F$6*$A91))</f>
        <v>10.37037037037037</v>
      </c>
      <c r="G91" s="5">
        <f>($B$3+$A91*$B$4)/($B$4*(1+$G$6*$A91))</f>
        <v>10.24390243902439</v>
      </c>
      <c r="H91" s="5">
        <f>($B$3+$A91*$B$4)/($B$4*(1+$H$6*$A91))</f>
        <v>10.120481927710843</v>
      </c>
      <c r="I91" s="5">
        <f>($B$3+$A91*$B$4)/($B$4*(1+$I$6*$A91))</f>
        <v>10</v>
      </c>
      <c r="J91" s="5">
        <f>($B$3+$A91*$B$4)/($B$4*(1+$J$6*$A91))</f>
        <v>9.88235294117647</v>
      </c>
      <c r="K91" s="5">
        <f>($B$3+$A91*$B$4)/($B$4*(1+$K$6*$A91))</f>
        <v>9.767441860465118</v>
      </c>
      <c r="L91" s="5">
        <f>($B$3+$A91*$B$4)/($B$4*(1+$L$6*$A91))</f>
        <v>9.655172413793103</v>
      </c>
      <c r="M91" s="13">
        <f>($B$3+$A91*$B$4)/($B$4*(1+$M$6*$A91))</f>
        <v>9.545454545454545</v>
      </c>
    </row>
    <row r="92" spans="1:13" ht="14.25" hidden="1" thickBot="1">
      <c r="A92" s="36"/>
      <c r="B92" s="29" t="s">
        <v>6</v>
      </c>
      <c r="C92" s="30"/>
      <c r="D92" s="31"/>
      <c r="E92" s="14">
        <f aca="true" t="shared" si="44" ref="E92:M92">(1+E$6*$A91)/$E$1</f>
        <v>0.1</v>
      </c>
      <c r="F92" s="14">
        <f t="shared" si="44"/>
        <v>0.10124999999999999</v>
      </c>
      <c r="G92" s="14">
        <f t="shared" si="44"/>
        <v>0.1025</v>
      </c>
      <c r="H92" s="14">
        <f t="shared" si="44"/>
        <v>0.10375000000000001</v>
      </c>
      <c r="I92" s="14">
        <f t="shared" si="44"/>
        <v>0.10500000000000001</v>
      </c>
      <c r="J92" s="14">
        <f t="shared" si="44"/>
        <v>0.10625</v>
      </c>
      <c r="K92" s="14">
        <f t="shared" si="44"/>
        <v>0.1075</v>
      </c>
      <c r="L92" s="14">
        <f t="shared" si="44"/>
        <v>0.10874999999999999</v>
      </c>
      <c r="M92" s="15">
        <f t="shared" si="44"/>
        <v>0.11000000000000001</v>
      </c>
    </row>
    <row r="93" spans="1:13" ht="13.5" hidden="1">
      <c r="A93" s="36">
        <v>0.75</v>
      </c>
      <c r="B93" s="29" t="s">
        <v>5</v>
      </c>
      <c r="C93" s="30"/>
      <c r="D93" s="31"/>
      <c r="E93" s="5">
        <f>($B$3+$A93*$B$4)/($B$4*(1+$E$6*$A93))</f>
        <v>10.749999999999998</v>
      </c>
      <c r="F93" s="5">
        <f>($B$3+$A93*$B$4)/($B$4*(1+$F$6*$A93))</f>
        <v>10.552147239263803</v>
      </c>
      <c r="G93" s="5">
        <f>($B$3+$A93*$B$4)/($B$4*(1+$G$6*$A93))</f>
        <v>10.36144578313253</v>
      </c>
      <c r="H93" s="5">
        <f>($B$3+$A93*$B$4)/($B$4*(1+$H$6*$A93))</f>
        <v>10.177514792899409</v>
      </c>
      <c r="I93" s="5">
        <f>($B$3+$A93*$B$4)/($B$4*(1+$I$6*$A93))</f>
        <v>10</v>
      </c>
      <c r="J93" s="5">
        <f>($B$3+$A93*$B$4)/($B$4*(1+$J$6*$A93))</f>
        <v>9.828571428571427</v>
      </c>
      <c r="K93" s="5">
        <f>($B$3+$A93*$B$4)/($B$4*(1+$K$6*$A93))</f>
        <v>9.662921348314605</v>
      </c>
      <c r="L93" s="5">
        <f>($B$3+$A93*$B$4)/($B$4*(1+$L$6*$A93))</f>
        <v>9.502762430939224</v>
      </c>
      <c r="M93" s="13">
        <f>($B$3+$A93*$B$4)/($B$4*(1+$M$6*$A93))</f>
        <v>9.347826086956522</v>
      </c>
    </row>
    <row r="94" spans="1:13" ht="14.25" hidden="1" thickBot="1">
      <c r="A94" s="36"/>
      <c r="B94" s="29" t="s">
        <v>6</v>
      </c>
      <c r="C94" s="30"/>
      <c r="D94" s="31"/>
      <c r="E94" s="14">
        <f aca="true" t="shared" si="45" ref="E94:M94">(1+E$6*$A93)/$E$1</f>
        <v>0.1</v>
      </c>
      <c r="F94" s="14">
        <f t="shared" si="45"/>
        <v>0.10187500000000001</v>
      </c>
      <c r="G94" s="14">
        <f t="shared" si="45"/>
        <v>0.10375000000000001</v>
      </c>
      <c r="H94" s="14">
        <f t="shared" si="45"/>
        <v>0.105625</v>
      </c>
      <c r="I94" s="14">
        <f t="shared" si="45"/>
        <v>0.1075</v>
      </c>
      <c r="J94" s="14">
        <f t="shared" si="45"/>
        <v>0.109375</v>
      </c>
      <c r="K94" s="14">
        <f t="shared" si="45"/>
        <v>0.11125</v>
      </c>
      <c r="L94" s="14">
        <f t="shared" si="45"/>
        <v>0.113125</v>
      </c>
      <c r="M94" s="15">
        <f t="shared" si="45"/>
        <v>0.11499999999999999</v>
      </c>
    </row>
    <row r="95" spans="1:13" ht="13.5" hidden="1">
      <c r="A95" s="36">
        <v>1</v>
      </c>
      <c r="B95" s="29" t="s">
        <v>5</v>
      </c>
      <c r="C95" s="30"/>
      <c r="D95" s="31"/>
      <c r="E95" s="5">
        <f>($B$3+$A95*$B$4)/($B$4*(1+$E$6*$A95))</f>
        <v>11</v>
      </c>
      <c r="F95" s="5">
        <f>($B$3+$A95*$B$4)/($B$4*(1+$F$6*$A95))</f>
        <v>10.731707317073171</v>
      </c>
      <c r="G95" s="5">
        <f>($B$3+$A95*$B$4)/($B$4*(1+$G$6*$A95))</f>
        <v>10.476190476190476</v>
      </c>
      <c r="H95" s="5">
        <f>($B$3+$A95*$B$4)/($B$4*(1+$H$6*$A95))</f>
        <v>10.232558139534884</v>
      </c>
      <c r="I95" s="5">
        <f>($B$3+$A95*$B$4)/($B$4*(1+$I$6*$A95))</f>
        <v>10</v>
      </c>
      <c r="J95" s="5">
        <f>($B$3+$A95*$B$4)/($B$4*(1+$J$6*$A95))</f>
        <v>9.777777777777779</v>
      </c>
      <c r="K95" s="5">
        <f>($B$3+$A95*$B$4)/($B$4*(1+$K$6*$A95))</f>
        <v>9.56521739130435</v>
      </c>
      <c r="L95" s="5">
        <f>($B$3+$A95*$B$4)/($B$4*(1+$L$6*$A95))</f>
        <v>9.361702127659575</v>
      </c>
      <c r="M95" s="13">
        <f>($B$3+$A95*$B$4)/($B$4*(1+$M$6*$A95))</f>
        <v>9.166666666666668</v>
      </c>
    </row>
    <row r="96" spans="1:13" ht="14.25" hidden="1" thickBot="1">
      <c r="A96" s="36"/>
      <c r="B96" s="29" t="s">
        <v>6</v>
      </c>
      <c r="C96" s="30"/>
      <c r="D96" s="31"/>
      <c r="E96" s="14">
        <f aca="true" t="shared" si="46" ref="E96:M96">(1+E$6*$A95)/$E$1</f>
        <v>0.1</v>
      </c>
      <c r="F96" s="14">
        <f t="shared" si="46"/>
        <v>0.1025</v>
      </c>
      <c r="G96" s="14">
        <f t="shared" si="46"/>
        <v>0.10500000000000001</v>
      </c>
      <c r="H96" s="14">
        <f t="shared" si="46"/>
        <v>0.1075</v>
      </c>
      <c r="I96" s="14">
        <f t="shared" si="46"/>
        <v>0.11000000000000001</v>
      </c>
      <c r="J96" s="14">
        <f t="shared" si="46"/>
        <v>0.1125</v>
      </c>
      <c r="K96" s="14">
        <f t="shared" si="46"/>
        <v>0.11499999999999999</v>
      </c>
      <c r="L96" s="14">
        <f t="shared" si="46"/>
        <v>0.11750000000000001</v>
      </c>
      <c r="M96" s="15">
        <f t="shared" si="46"/>
        <v>0.12</v>
      </c>
    </row>
    <row r="97" spans="1:13" ht="13.5" hidden="1">
      <c r="A97" s="36">
        <v>1.25</v>
      </c>
      <c r="B97" s="29" t="s">
        <v>5</v>
      </c>
      <c r="C97" s="30"/>
      <c r="D97" s="31"/>
      <c r="E97" s="5">
        <f>($B$3+$A97*$B$4)/($B$4*(1+$E$6*$A97))</f>
        <v>11.25</v>
      </c>
      <c r="F97" s="5">
        <f>($B$3+$A97*$B$4)/($B$4*(1+$F$6*$A97))</f>
        <v>10.909090909090908</v>
      </c>
      <c r="G97" s="5">
        <f>($B$3+$A97*$B$4)/($B$4*(1+$G$6*$A97))</f>
        <v>10.588235294117647</v>
      </c>
      <c r="H97" s="5">
        <f>($B$3+$A97*$B$4)/($B$4*(1+$H$6*$A97))</f>
        <v>10.285714285714286</v>
      </c>
      <c r="I97" s="5">
        <f>($B$3+$A97*$B$4)/($B$4*(1+$I$6*$A97))</f>
        <v>10</v>
      </c>
      <c r="J97" s="5">
        <f>($B$3+$A97*$B$4)/($B$4*(1+$J$6*$A97))</f>
        <v>9.72972972972973</v>
      </c>
      <c r="K97" s="5">
        <f>($B$3+$A97*$B$4)/($B$4*(1+$K$6*$A97))</f>
        <v>9.473684210526315</v>
      </c>
      <c r="L97" s="5">
        <f>($B$3+$A97*$B$4)/($B$4*(1+$L$6*$A97))</f>
        <v>9.23076923076923</v>
      </c>
      <c r="M97" s="13">
        <f>($B$3+$A97*$B$4)/($B$4*(1+$M$6*$A97))</f>
        <v>9</v>
      </c>
    </row>
    <row r="98" spans="1:13" ht="14.25" hidden="1" thickBot="1">
      <c r="A98" s="36"/>
      <c r="B98" s="29" t="s">
        <v>6</v>
      </c>
      <c r="C98" s="30"/>
      <c r="D98" s="31"/>
      <c r="E98" s="14">
        <f aca="true" t="shared" si="47" ref="E98:M98">(1+E$6*$A97)/$E$1</f>
        <v>0.1</v>
      </c>
      <c r="F98" s="14">
        <f t="shared" si="47"/>
        <v>0.103125</v>
      </c>
      <c r="G98" s="14">
        <f t="shared" si="47"/>
        <v>0.10625</v>
      </c>
      <c r="H98" s="14">
        <f t="shared" si="47"/>
        <v>0.109375</v>
      </c>
      <c r="I98" s="14">
        <f t="shared" si="47"/>
        <v>0.1125</v>
      </c>
      <c r="J98" s="14">
        <f t="shared" si="47"/>
        <v>0.115625</v>
      </c>
      <c r="K98" s="14">
        <f t="shared" si="47"/>
        <v>0.11875</v>
      </c>
      <c r="L98" s="14">
        <f t="shared" si="47"/>
        <v>0.121875</v>
      </c>
      <c r="M98" s="15">
        <f t="shared" si="47"/>
        <v>0.125</v>
      </c>
    </row>
    <row r="99" spans="1:13" ht="13.5" hidden="1">
      <c r="A99" s="36">
        <v>1.5</v>
      </c>
      <c r="B99" s="29" t="s">
        <v>5</v>
      </c>
      <c r="C99" s="30"/>
      <c r="D99" s="31"/>
      <c r="E99" s="5">
        <f>($B$3+$A99*$B$4)/($B$4*(1+$E$6*$A99))</f>
        <v>11.499999999999998</v>
      </c>
      <c r="F99" s="5">
        <f>($B$3+$A99*$B$4)/($B$4*(1+$F$6*$A99))</f>
        <v>11.084337349397588</v>
      </c>
      <c r="G99" s="5">
        <f>($B$3+$A99*$B$4)/($B$4*(1+$G$6*$A99))</f>
        <v>10.69767441860465</v>
      </c>
      <c r="H99" s="5">
        <f>($B$3+$A99*$B$4)/($B$4*(1+$H$6*$A99))</f>
        <v>10.337078651685392</v>
      </c>
      <c r="I99" s="5">
        <f>($B$3+$A99*$B$4)/($B$4*(1+$I$6*$A99))</f>
        <v>10</v>
      </c>
      <c r="J99" s="5">
        <f>($B$3+$A99*$B$4)/($B$4*(1+$J$6*$A99))</f>
        <v>9.684210526315788</v>
      </c>
      <c r="K99" s="5">
        <f>($B$3+$A99*$B$4)/($B$4*(1+$K$6*$A99))</f>
        <v>9.387755102040815</v>
      </c>
      <c r="L99" s="5">
        <f>($B$3+$A99*$B$4)/($B$4*(1+$L$6*$A99))</f>
        <v>9.108910891089108</v>
      </c>
      <c r="M99" s="13">
        <f>($B$3+$A99*$B$4)/($B$4*(1+$M$6*$A99))</f>
        <v>8.846153846153845</v>
      </c>
    </row>
    <row r="100" spans="1:13" ht="14.25" hidden="1" thickBot="1">
      <c r="A100" s="36"/>
      <c r="B100" s="29" t="s">
        <v>6</v>
      </c>
      <c r="C100" s="30"/>
      <c r="D100" s="31"/>
      <c r="E100" s="14">
        <f aca="true" t="shared" si="48" ref="E100:M100">(1+E$6*$A99)/$E$1</f>
        <v>0.1</v>
      </c>
      <c r="F100" s="14">
        <f t="shared" si="48"/>
        <v>0.10375000000000001</v>
      </c>
      <c r="G100" s="14">
        <f t="shared" si="48"/>
        <v>0.1075</v>
      </c>
      <c r="H100" s="14">
        <f t="shared" si="48"/>
        <v>0.11125</v>
      </c>
      <c r="I100" s="14">
        <f t="shared" si="48"/>
        <v>0.11499999999999999</v>
      </c>
      <c r="J100" s="14">
        <f t="shared" si="48"/>
        <v>0.11875</v>
      </c>
      <c r="K100" s="14">
        <f t="shared" si="48"/>
        <v>0.12250000000000001</v>
      </c>
      <c r="L100" s="14">
        <f t="shared" si="48"/>
        <v>0.12625</v>
      </c>
      <c r="M100" s="15">
        <f t="shared" si="48"/>
        <v>0.13</v>
      </c>
    </row>
    <row r="101" spans="1:13" ht="13.5" hidden="1">
      <c r="A101" s="36">
        <v>1.75</v>
      </c>
      <c r="B101" s="29" t="s">
        <v>5</v>
      </c>
      <c r="C101" s="30"/>
      <c r="D101" s="31"/>
      <c r="E101" s="5">
        <f>($B$3+$A101*$B$4)/($B$4*(1+$E$6*$A101))</f>
        <v>11.75</v>
      </c>
      <c r="F101" s="5">
        <f>($B$3+$A101*$B$4)/($B$4*(1+$F$6*$A101))</f>
        <v>11.25748502994012</v>
      </c>
      <c r="G101" s="5">
        <f>($B$3+$A101*$B$4)/($B$4*(1+$G$6*$A101))</f>
        <v>10.804597701149426</v>
      </c>
      <c r="H101" s="5">
        <f>($B$3+$A101*$B$4)/($B$4*(1+$H$6*$A101))</f>
        <v>10.386740331491712</v>
      </c>
      <c r="I101" s="5">
        <f>($B$3+$A101*$B$4)/($B$4*(1+$I$6*$A101))</f>
        <v>10</v>
      </c>
      <c r="J101" s="5">
        <f>($B$3+$A101*$B$4)/($B$4*(1+$J$6*$A101))</f>
        <v>9.64102564102564</v>
      </c>
      <c r="K101" s="5">
        <f>($B$3+$A101*$B$4)/($B$4*(1+$K$6*$A101))</f>
        <v>9.306930693069306</v>
      </c>
      <c r="L101" s="5">
        <f>($B$3+$A101*$B$4)/($B$4*(1+$L$6*$A101))</f>
        <v>8.995215311004786</v>
      </c>
      <c r="M101" s="13">
        <f>($B$3+$A101*$B$4)/($B$4*(1+$M$6*$A101))</f>
        <v>8.703703703703704</v>
      </c>
    </row>
    <row r="102" spans="1:13" ht="14.25" hidden="1" thickBot="1">
      <c r="A102" s="36"/>
      <c r="B102" s="29" t="s">
        <v>6</v>
      </c>
      <c r="C102" s="30"/>
      <c r="D102" s="31"/>
      <c r="E102" s="14">
        <f aca="true" t="shared" si="49" ref="E102:M102">(1+E$6*$A101)/$E$1</f>
        <v>0.1</v>
      </c>
      <c r="F102" s="14">
        <f t="shared" si="49"/>
        <v>0.104375</v>
      </c>
      <c r="G102" s="14">
        <f t="shared" si="49"/>
        <v>0.10874999999999999</v>
      </c>
      <c r="H102" s="14">
        <f t="shared" si="49"/>
        <v>0.113125</v>
      </c>
      <c r="I102" s="14">
        <f t="shared" si="49"/>
        <v>0.11750000000000001</v>
      </c>
      <c r="J102" s="14">
        <f t="shared" si="49"/>
        <v>0.121875</v>
      </c>
      <c r="K102" s="14">
        <f t="shared" si="49"/>
        <v>0.12625</v>
      </c>
      <c r="L102" s="14">
        <f t="shared" si="49"/>
        <v>0.130625</v>
      </c>
      <c r="M102" s="15">
        <f t="shared" si="49"/>
        <v>0.135</v>
      </c>
    </row>
    <row r="103" spans="1:13" ht="13.5" hidden="1">
      <c r="A103" s="36">
        <v>2</v>
      </c>
      <c r="B103" s="29" t="s">
        <v>5</v>
      </c>
      <c r="C103" s="30"/>
      <c r="D103" s="31"/>
      <c r="E103" s="5">
        <f>($B$3+$A103*$B$4)/($B$4*(1+$E$6*$A103))</f>
        <v>11.999999999999998</v>
      </c>
      <c r="F103" s="5">
        <f>($B$3+$A103*$B$4)/($B$4*(1+$F$6*$A103))</f>
        <v>11.428571428571427</v>
      </c>
      <c r="G103" s="5">
        <f>($B$3+$A103*$B$4)/($B$4*(1+$G$6*$A103))</f>
        <v>10.909090909090907</v>
      </c>
      <c r="H103" s="5">
        <f>($B$3+$A103*$B$4)/($B$4*(1+$H$6*$A103))</f>
        <v>10.434782608695652</v>
      </c>
      <c r="I103" s="5">
        <f>($B$3+$A103*$B$4)/($B$4*(1+$I$6*$A103))</f>
        <v>10</v>
      </c>
      <c r="J103" s="5">
        <f>($B$3+$A103*$B$4)/($B$4*(1+$J$6*$A103))</f>
        <v>9.6</v>
      </c>
      <c r="K103" s="5">
        <f>($B$3+$A103*$B$4)/($B$4*(1+$K$6*$A103))</f>
        <v>9.23076923076923</v>
      </c>
      <c r="L103" s="5">
        <f>($B$3+$A103*$B$4)/($B$4*(1+$L$6*$A103))</f>
        <v>8.888888888888888</v>
      </c>
      <c r="M103" s="13">
        <f>($B$3+$A103*$B$4)/($B$4*(1+$M$6*$A103))</f>
        <v>8.571428571428571</v>
      </c>
    </row>
    <row r="104" spans="1:13" ht="14.25" hidden="1" thickBot="1">
      <c r="A104" s="36"/>
      <c r="B104" s="29" t="s">
        <v>6</v>
      </c>
      <c r="C104" s="30"/>
      <c r="D104" s="31"/>
      <c r="E104" s="14">
        <f aca="true" t="shared" si="50" ref="E104:M104">(1+E$6*$A103)/$E$1</f>
        <v>0.1</v>
      </c>
      <c r="F104" s="14">
        <f t="shared" si="50"/>
        <v>0.10500000000000001</v>
      </c>
      <c r="G104" s="14">
        <f t="shared" si="50"/>
        <v>0.11000000000000001</v>
      </c>
      <c r="H104" s="14">
        <f t="shared" si="50"/>
        <v>0.11499999999999999</v>
      </c>
      <c r="I104" s="14">
        <f t="shared" si="50"/>
        <v>0.12</v>
      </c>
      <c r="J104" s="14">
        <f t="shared" si="50"/>
        <v>0.125</v>
      </c>
      <c r="K104" s="14">
        <f t="shared" si="50"/>
        <v>0.13</v>
      </c>
      <c r="L104" s="14">
        <f t="shared" si="50"/>
        <v>0.135</v>
      </c>
      <c r="M104" s="15">
        <f t="shared" si="50"/>
        <v>0.13999999999999999</v>
      </c>
    </row>
    <row r="105" spans="1:13" ht="13.5" hidden="1">
      <c r="A105" s="36">
        <v>2.25</v>
      </c>
      <c r="B105" s="29" t="s">
        <v>5</v>
      </c>
      <c r="C105" s="30"/>
      <c r="D105" s="31"/>
      <c r="E105" s="5">
        <f>($B$3+$A105*$B$4)/($B$4*(1+$E$6*$A105))</f>
        <v>12.25</v>
      </c>
      <c r="F105" s="5">
        <f>($B$3+$A105*$B$4)/($B$4*(1+$F$6*$A105))</f>
        <v>11.597633136094675</v>
      </c>
      <c r="G105" s="5">
        <f>($B$3+$A105*$B$4)/($B$4*(1+$G$6*$A105))</f>
        <v>11.01123595505618</v>
      </c>
      <c r="H105" s="5">
        <f>($B$3+$A105*$B$4)/($B$4*(1+$H$6*$A105))</f>
        <v>10.481283422459894</v>
      </c>
      <c r="I105" s="5">
        <f>($B$3+$A105*$B$4)/($B$4*(1+$I$6*$A105))</f>
        <v>10</v>
      </c>
      <c r="J105" s="5">
        <f>($B$3+$A105*$B$4)/($B$4*(1+$J$6*$A105))</f>
        <v>9.560975609756097</v>
      </c>
      <c r="K105" s="5">
        <f>($B$3+$A105*$B$4)/($B$4*(1+$K$6*$A105))</f>
        <v>9.158878504672897</v>
      </c>
      <c r="L105" s="5">
        <f>($B$3+$A105*$B$4)/($B$4*(1+$L$6*$A105))</f>
        <v>8.789237668161435</v>
      </c>
      <c r="M105" s="13">
        <f>($B$3+$A105*$B$4)/($B$4*(1+$M$6*$A105))</f>
        <v>8.448275862068966</v>
      </c>
    </row>
    <row r="106" spans="1:13" ht="14.25" hidden="1" thickBot="1">
      <c r="A106" s="36"/>
      <c r="B106" s="29" t="s">
        <v>6</v>
      </c>
      <c r="C106" s="30"/>
      <c r="D106" s="31"/>
      <c r="E106" s="14">
        <f aca="true" t="shared" si="51" ref="E106:M106">(1+E$6*$A105)/$E$1</f>
        <v>0.1</v>
      </c>
      <c r="F106" s="14">
        <f t="shared" si="51"/>
        <v>0.105625</v>
      </c>
      <c r="G106" s="14">
        <f t="shared" si="51"/>
        <v>0.11125</v>
      </c>
      <c r="H106" s="14">
        <f t="shared" si="51"/>
        <v>0.11687499999999999</v>
      </c>
      <c r="I106" s="14">
        <f t="shared" si="51"/>
        <v>0.12250000000000001</v>
      </c>
      <c r="J106" s="14">
        <f t="shared" si="51"/>
        <v>0.128125</v>
      </c>
      <c r="K106" s="14">
        <f t="shared" si="51"/>
        <v>0.13374999999999998</v>
      </c>
      <c r="L106" s="14">
        <f t="shared" si="51"/>
        <v>0.139375</v>
      </c>
      <c r="M106" s="15">
        <f t="shared" si="51"/>
        <v>0.145</v>
      </c>
    </row>
    <row r="107" spans="1:13" ht="13.5" hidden="1">
      <c r="A107" s="36">
        <v>2.5</v>
      </c>
      <c r="B107" s="29" t="s">
        <v>5</v>
      </c>
      <c r="C107" s="30"/>
      <c r="D107" s="31"/>
      <c r="E107" s="5">
        <f>($B$3+$A107*$B$4)/($B$4*(1+$E$6*$A107))</f>
        <v>12.5</v>
      </c>
      <c r="F107" s="5">
        <f>($B$3+$A107*$B$4)/($B$4*(1+$F$6*$A107))</f>
        <v>11.76470588235294</v>
      </c>
      <c r="G107" s="5">
        <f>($B$3+$A107*$B$4)/($B$4*(1+$G$6*$A107))</f>
        <v>11.11111111111111</v>
      </c>
      <c r="H107" s="5">
        <f>($B$3+$A107*$B$4)/($B$4*(1+$H$6*$A107))</f>
        <v>10.526315789473683</v>
      </c>
      <c r="I107" s="5">
        <f>($B$3+$A107*$B$4)/($B$4*(1+$I$6*$A107))</f>
        <v>10</v>
      </c>
      <c r="J107" s="5">
        <f>($B$3+$A107*$B$4)/($B$4*(1+$J$6*$A107))</f>
        <v>9.523809523809524</v>
      </c>
      <c r="K107" s="5">
        <f>($B$3+$A107*$B$4)/($B$4*(1+$K$6*$A107))</f>
        <v>9.09090909090909</v>
      </c>
      <c r="L107" s="5">
        <f>($B$3+$A107*$B$4)/($B$4*(1+$L$6*$A107))</f>
        <v>8.695652173913043</v>
      </c>
      <c r="M107" s="13">
        <f>($B$3+$A107*$B$4)/($B$4*(1+$M$6*$A107))</f>
        <v>8.333333333333332</v>
      </c>
    </row>
    <row r="108" spans="1:13" ht="14.25" hidden="1" thickBot="1">
      <c r="A108" s="36"/>
      <c r="B108" s="29" t="s">
        <v>6</v>
      </c>
      <c r="C108" s="30"/>
      <c r="D108" s="31"/>
      <c r="E108" s="14">
        <f aca="true" t="shared" si="52" ref="E108:M108">(1+E$6*$A107)/$E$1</f>
        <v>0.1</v>
      </c>
      <c r="F108" s="14">
        <f t="shared" si="52"/>
        <v>0.10625</v>
      </c>
      <c r="G108" s="14">
        <f t="shared" si="52"/>
        <v>0.1125</v>
      </c>
      <c r="H108" s="14">
        <f t="shared" si="52"/>
        <v>0.11875</v>
      </c>
      <c r="I108" s="14">
        <f t="shared" si="52"/>
        <v>0.125</v>
      </c>
      <c r="J108" s="14">
        <f t="shared" si="52"/>
        <v>0.13125</v>
      </c>
      <c r="K108" s="14">
        <f t="shared" si="52"/>
        <v>0.1375</v>
      </c>
      <c r="L108" s="14">
        <f t="shared" si="52"/>
        <v>0.14375</v>
      </c>
      <c r="M108" s="15">
        <f t="shared" si="52"/>
        <v>0.15</v>
      </c>
    </row>
    <row r="109" spans="1:13" ht="13.5" hidden="1">
      <c r="A109" s="36">
        <v>2.75</v>
      </c>
      <c r="B109" s="29" t="s">
        <v>5</v>
      </c>
      <c r="C109" s="30"/>
      <c r="D109" s="31"/>
      <c r="E109" s="5">
        <f>($B$3+$A109*$B$4)/($B$4*(1+$E$6*$A109))</f>
        <v>12.749999999999998</v>
      </c>
      <c r="F109" s="5">
        <f>($B$3+$A109*$B$4)/($B$4*(1+$F$6*$A109))</f>
        <v>11.929824561403507</v>
      </c>
      <c r="G109" s="5">
        <f>($B$3+$A109*$B$4)/($B$4*(1+$G$6*$A109))</f>
        <v>11.208791208791208</v>
      </c>
      <c r="H109" s="5">
        <f>($B$3+$A109*$B$4)/($B$4*(1+$H$6*$A109))</f>
        <v>10.569948186528496</v>
      </c>
      <c r="I109" s="5">
        <f>($B$3+$A109*$B$4)/($B$4*(1+$I$6*$A109))</f>
        <v>10</v>
      </c>
      <c r="J109" s="5">
        <f>($B$3+$A109*$B$4)/($B$4*(1+$J$6*$A109))</f>
        <v>9.488372093023255</v>
      </c>
      <c r="K109" s="5">
        <f>($B$3+$A109*$B$4)/($B$4*(1+$K$6*$A109))</f>
        <v>9.02654867256637</v>
      </c>
      <c r="L109" s="5">
        <f>($B$3+$A109*$B$4)/($B$4*(1+$L$6*$A109))</f>
        <v>8.60759493670886</v>
      </c>
      <c r="M109" s="13">
        <f>($B$3+$A109*$B$4)/($B$4*(1+$M$6*$A109))</f>
        <v>8.2258064516129</v>
      </c>
    </row>
    <row r="110" spans="1:13" ht="14.25" hidden="1" thickBot="1">
      <c r="A110" s="36"/>
      <c r="B110" s="29" t="s">
        <v>6</v>
      </c>
      <c r="C110" s="30"/>
      <c r="D110" s="31"/>
      <c r="E110" s="14">
        <f aca="true" t="shared" si="53" ref="E110:M110">(1+E$6*$A109)/$E$1</f>
        <v>0.1</v>
      </c>
      <c r="F110" s="14">
        <f t="shared" si="53"/>
        <v>0.10687500000000001</v>
      </c>
      <c r="G110" s="14">
        <f t="shared" si="53"/>
        <v>0.11374999999999999</v>
      </c>
      <c r="H110" s="14">
        <f t="shared" si="53"/>
        <v>0.12062500000000001</v>
      </c>
      <c r="I110" s="14">
        <f t="shared" si="53"/>
        <v>0.1275</v>
      </c>
      <c r="J110" s="14">
        <f t="shared" si="53"/>
        <v>0.134375</v>
      </c>
      <c r="K110" s="14">
        <f t="shared" si="53"/>
        <v>0.14125000000000001</v>
      </c>
      <c r="L110" s="14">
        <f t="shared" si="53"/>
        <v>0.148125</v>
      </c>
      <c r="M110" s="15">
        <f t="shared" si="53"/>
        <v>0.155</v>
      </c>
    </row>
    <row r="111" spans="1:13" ht="13.5" hidden="1">
      <c r="A111" s="36">
        <v>3</v>
      </c>
      <c r="B111" s="29" t="s">
        <v>5</v>
      </c>
      <c r="C111" s="30"/>
      <c r="D111" s="31"/>
      <c r="E111" s="5">
        <f>($B$3+$A111*$B$4)/($B$4*(1+$E$6*$A111))</f>
        <v>13</v>
      </c>
      <c r="F111" s="5">
        <f>($B$3+$A111*$B$4)/($B$4*(1+$F$6*$A111))</f>
        <v>12.093023255813954</v>
      </c>
      <c r="G111" s="5">
        <f>($B$3+$A111*$B$4)/($B$4*(1+$G$6*$A111))</f>
        <v>11.304347826086957</v>
      </c>
      <c r="H111" s="5">
        <f>($B$3+$A111*$B$4)/($B$4*(1+$H$6*$A111))</f>
        <v>10.612244897959183</v>
      </c>
      <c r="I111" s="5">
        <f>($B$3+$A111*$B$4)/($B$4*(1+$I$6*$A111))</f>
        <v>10</v>
      </c>
      <c r="J111" s="5">
        <f>($B$3+$A111*$B$4)/($B$4*(1+$J$6*$A111))</f>
        <v>9.454545454545453</v>
      </c>
      <c r="K111" s="5">
        <f>($B$3+$A111*$B$4)/($B$4*(1+$K$6*$A111))</f>
        <v>8.965517241379311</v>
      </c>
      <c r="L111" s="5">
        <f>($B$3+$A111*$B$4)/($B$4*(1+$L$6*$A111))</f>
        <v>8.524590163934427</v>
      </c>
      <c r="M111" s="13">
        <f>($B$3+$A111*$B$4)/($B$4*(1+$M$6*$A111))</f>
        <v>8.124999999999998</v>
      </c>
    </row>
    <row r="112" spans="1:13" ht="14.25" hidden="1" thickBot="1">
      <c r="A112" s="36"/>
      <c r="B112" s="29" t="s">
        <v>6</v>
      </c>
      <c r="C112" s="30"/>
      <c r="D112" s="31"/>
      <c r="E112" s="14">
        <f aca="true" t="shared" si="54" ref="E112:M112">(1+E$6*$A111)/$E$1</f>
        <v>0.1</v>
      </c>
      <c r="F112" s="14">
        <f t="shared" si="54"/>
        <v>0.1075</v>
      </c>
      <c r="G112" s="14">
        <f t="shared" si="54"/>
        <v>0.11499999999999999</v>
      </c>
      <c r="H112" s="14">
        <f t="shared" si="54"/>
        <v>0.12250000000000001</v>
      </c>
      <c r="I112" s="14">
        <f t="shared" si="54"/>
        <v>0.13</v>
      </c>
      <c r="J112" s="14">
        <f t="shared" si="54"/>
        <v>0.1375</v>
      </c>
      <c r="K112" s="14">
        <f t="shared" si="54"/>
        <v>0.145</v>
      </c>
      <c r="L112" s="14">
        <f t="shared" si="54"/>
        <v>0.1525</v>
      </c>
      <c r="M112" s="15">
        <f t="shared" si="54"/>
        <v>0.16</v>
      </c>
    </row>
    <row r="113" spans="1:13" ht="13.5" hidden="1">
      <c r="A113" s="36">
        <v>3.25</v>
      </c>
      <c r="B113" s="29" t="s">
        <v>5</v>
      </c>
      <c r="C113" s="30"/>
      <c r="D113" s="31"/>
      <c r="E113" s="5">
        <f>($B$3+$A113*$B$4)/($B$4*(1+$E$6*$A113))</f>
        <v>13.249999999999998</v>
      </c>
      <c r="F113" s="5">
        <f>($B$3+$A113*$B$4)/($B$4*(1+$F$6*$A113))</f>
        <v>12.254335260115605</v>
      </c>
      <c r="G113" s="5">
        <f>($B$3+$A113*$B$4)/($B$4*(1+$G$6*$A113))</f>
        <v>11.397849462365588</v>
      </c>
      <c r="H113" s="5">
        <f>($B$3+$A113*$B$4)/($B$4*(1+$H$6*$A113))</f>
        <v>10.65326633165829</v>
      </c>
      <c r="I113" s="5">
        <f>($B$3+$A113*$B$4)/($B$4*(1+$I$6*$A113))</f>
        <v>10</v>
      </c>
      <c r="J113" s="5">
        <f>($B$3+$A113*$B$4)/($B$4*(1+$J$6*$A113))</f>
        <v>9.422222222222222</v>
      </c>
      <c r="K113" s="5">
        <f>($B$3+$A113*$B$4)/($B$4*(1+$K$6*$A113))</f>
        <v>8.907563025210083</v>
      </c>
      <c r="L113" s="5">
        <f>($B$3+$A113*$B$4)/($B$4*(1+$L$6*$A113))</f>
        <v>8.44621513944223</v>
      </c>
      <c r="M113" s="13">
        <f>($B$3+$A113*$B$4)/($B$4*(1+$M$6*$A113))</f>
        <v>8.03030303030303</v>
      </c>
    </row>
    <row r="114" spans="1:13" ht="14.25" hidden="1" thickBot="1">
      <c r="A114" s="36"/>
      <c r="B114" s="29" t="s">
        <v>6</v>
      </c>
      <c r="C114" s="30"/>
      <c r="D114" s="31"/>
      <c r="E114" s="14">
        <f aca="true" t="shared" si="55" ref="E114:M114">(1+E$6*$A113)/$E$1</f>
        <v>0.1</v>
      </c>
      <c r="F114" s="14">
        <f t="shared" si="55"/>
        <v>0.108125</v>
      </c>
      <c r="G114" s="14">
        <f t="shared" si="55"/>
        <v>0.11625</v>
      </c>
      <c r="H114" s="14">
        <f t="shared" si="55"/>
        <v>0.12437499999999999</v>
      </c>
      <c r="I114" s="14">
        <f t="shared" si="55"/>
        <v>0.1325</v>
      </c>
      <c r="J114" s="14">
        <f t="shared" si="55"/>
        <v>0.140625</v>
      </c>
      <c r="K114" s="14">
        <f t="shared" si="55"/>
        <v>0.14875</v>
      </c>
      <c r="L114" s="14">
        <f t="shared" si="55"/>
        <v>0.15687500000000001</v>
      </c>
      <c r="M114" s="15">
        <f t="shared" si="55"/>
        <v>0.16499999999999998</v>
      </c>
    </row>
    <row r="115" spans="1:13" ht="13.5" hidden="1">
      <c r="A115" s="36">
        <v>3.5</v>
      </c>
      <c r="B115" s="29" t="s">
        <v>5</v>
      </c>
      <c r="C115" s="30"/>
      <c r="D115" s="31"/>
      <c r="E115" s="5">
        <f>($B$3+$A115*$B$4)/($B$4*(1+$E$6*$A115))</f>
        <v>13.5</v>
      </c>
      <c r="F115" s="5">
        <f>($B$3+$A115*$B$4)/($B$4*(1+$F$6*$A115))</f>
        <v>12.413793103448278</v>
      </c>
      <c r="G115" s="5">
        <f>($B$3+$A115*$B$4)/($B$4*(1+$G$6*$A115))</f>
        <v>11.48936170212766</v>
      </c>
      <c r="H115" s="5">
        <f>($B$3+$A115*$B$4)/($B$4*(1+$H$6*$A115))</f>
        <v>10.693069306930694</v>
      </c>
      <c r="I115" s="5">
        <f>($B$3+$A115*$B$4)/($B$4*(1+$I$6*$A115))</f>
        <v>10</v>
      </c>
      <c r="J115" s="5">
        <f>($B$3+$A115*$B$4)/($B$4*(1+$J$6*$A115))</f>
        <v>9.391304347826086</v>
      </c>
      <c r="K115" s="5">
        <f>($B$3+$A115*$B$4)/($B$4*(1+$K$6*$A115))</f>
        <v>8.852459016393443</v>
      </c>
      <c r="L115" s="5">
        <f>($B$3+$A115*$B$4)/($B$4*(1+$L$6*$A115))</f>
        <v>8.372093023255815</v>
      </c>
      <c r="M115" s="13">
        <f>($B$3+$A115*$B$4)/($B$4*(1+$M$6*$A115))</f>
        <v>7.941176470588234</v>
      </c>
    </row>
    <row r="116" spans="1:13" ht="14.25" hidden="1" thickBot="1">
      <c r="A116" s="36"/>
      <c r="B116" s="29" t="s">
        <v>6</v>
      </c>
      <c r="C116" s="30"/>
      <c r="D116" s="31"/>
      <c r="E116" s="14">
        <f aca="true" t="shared" si="56" ref="E116:M116">(1+E$6*$A115)/$E$1</f>
        <v>0.1</v>
      </c>
      <c r="F116" s="14">
        <f t="shared" si="56"/>
        <v>0.10874999999999999</v>
      </c>
      <c r="G116" s="14">
        <f t="shared" si="56"/>
        <v>0.11750000000000001</v>
      </c>
      <c r="H116" s="14">
        <f t="shared" si="56"/>
        <v>0.12625</v>
      </c>
      <c r="I116" s="14">
        <f t="shared" si="56"/>
        <v>0.135</v>
      </c>
      <c r="J116" s="14">
        <f t="shared" si="56"/>
        <v>0.14375</v>
      </c>
      <c r="K116" s="14">
        <f t="shared" si="56"/>
        <v>0.1525</v>
      </c>
      <c r="L116" s="14">
        <f t="shared" si="56"/>
        <v>0.16124999999999998</v>
      </c>
      <c r="M116" s="15">
        <f t="shared" si="56"/>
        <v>0.17</v>
      </c>
    </row>
    <row r="117" spans="1:13" ht="13.5" hidden="1">
      <c r="A117" s="36">
        <v>3.75</v>
      </c>
      <c r="B117" s="29" t="s">
        <v>5</v>
      </c>
      <c r="C117" s="30"/>
      <c r="D117" s="31"/>
      <c r="E117" s="5">
        <f>($B$3+$A117*$B$4)/($B$4*(1+$E$6*$A117))</f>
        <v>13.75</v>
      </c>
      <c r="F117" s="5">
        <f>($B$3+$A117*$B$4)/($B$4*(1+$F$6*$A117))</f>
        <v>12.571428571428571</v>
      </c>
      <c r="G117" s="5">
        <f>($B$3+$A117*$B$4)/($B$4*(1+$G$6*$A117))</f>
        <v>11.578947368421051</v>
      </c>
      <c r="H117" s="5">
        <f>($B$3+$A117*$B$4)/($B$4*(1+$H$6*$A117))</f>
        <v>10.73170731707317</v>
      </c>
      <c r="I117" s="5">
        <f>($B$3+$A117*$B$4)/($B$4*(1+$I$6*$A117))</f>
        <v>10</v>
      </c>
      <c r="J117" s="5">
        <f>($B$3+$A117*$B$4)/($B$4*(1+$J$6*$A117))</f>
        <v>9.361702127659575</v>
      </c>
      <c r="K117" s="5">
        <f>($B$3+$A117*$B$4)/($B$4*(1+$K$6*$A117))</f>
        <v>8.8</v>
      </c>
      <c r="L117" s="5">
        <f>($B$3+$A117*$B$4)/($B$4*(1+$L$6*$A117))</f>
        <v>8.301886792452828</v>
      </c>
      <c r="M117" s="13">
        <f>($B$3+$A117*$B$4)/($B$4*(1+$M$6*$A117))</f>
        <v>7.857142857142857</v>
      </c>
    </row>
    <row r="118" spans="1:13" ht="14.25" hidden="1" thickBot="1">
      <c r="A118" s="36"/>
      <c r="B118" s="29" t="s">
        <v>6</v>
      </c>
      <c r="C118" s="30"/>
      <c r="D118" s="31"/>
      <c r="E118" s="14">
        <f aca="true" t="shared" si="57" ref="E118:M118">(1+E$6*$A117)/$E$1</f>
        <v>0.1</v>
      </c>
      <c r="F118" s="14">
        <f t="shared" si="57"/>
        <v>0.109375</v>
      </c>
      <c r="G118" s="14">
        <f t="shared" si="57"/>
        <v>0.11875</v>
      </c>
      <c r="H118" s="14">
        <f t="shared" si="57"/>
        <v>0.128125</v>
      </c>
      <c r="I118" s="14">
        <f t="shared" si="57"/>
        <v>0.1375</v>
      </c>
      <c r="J118" s="14">
        <f t="shared" si="57"/>
        <v>0.146875</v>
      </c>
      <c r="K118" s="14">
        <f t="shared" si="57"/>
        <v>0.15625</v>
      </c>
      <c r="L118" s="14">
        <f t="shared" si="57"/>
        <v>0.165625</v>
      </c>
      <c r="M118" s="15">
        <f t="shared" si="57"/>
        <v>0.175</v>
      </c>
    </row>
    <row r="119" spans="1:13" ht="13.5" hidden="1">
      <c r="A119" s="36">
        <v>4</v>
      </c>
      <c r="B119" s="29" t="s">
        <v>5</v>
      </c>
      <c r="C119" s="30"/>
      <c r="D119" s="31"/>
      <c r="E119" s="5">
        <f>($B$3+$A119*$B$4)/($B$4*(1+$E$6*$A119))</f>
        <v>13.999999999999998</v>
      </c>
      <c r="F119" s="5">
        <f>($B$3+$A119*$B$4)/($B$4*(1+$F$6*$A119))</f>
        <v>12.727272727272725</v>
      </c>
      <c r="G119" s="5">
        <f>($B$3+$A119*$B$4)/($B$4*(1+$G$6*$A119))</f>
        <v>11.666666666666666</v>
      </c>
      <c r="H119" s="5">
        <f>($B$3+$A119*$B$4)/($B$4*(1+$H$6*$A119))</f>
        <v>10.769230769230768</v>
      </c>
      <c r="I119" s="5">
        <f>($B$3+$A119*$B$4)/($B$4*(1+$I$6*$A119))</f>
        <v>10</v>
      </c>
      <c r="J119" s="5">
        <f>($B$3+$A119*$B$4)/($B$4*(1+$J$6*$A119))</f>
        <v>9.333333333333332</v>
      </c>
      <c r="K119" s="5">
        <f>($B$3+$A119*$B$4)/($B$4*(1+$K$6*$A119))</f>
        <v>8.749999999999998</v>
      </c>
      <c r="L119" s="5">
        <f>($B$3+$A119*$B$4)/($B$4*(1+$L$6*$A119))</f>
        <v>8.235294117647058</v>
      </c>
      <c r="M119" s="13">
        <f>($B$3+$A119*$B$4)/($B$4*(1+$M$6*$A119))</f>
        <v>7.777777777777777</v>
      </c>
    </row>
    <row r="120" spans="1:13" ht="14.25" hidden="1" thickBot="1">
      <c r="A120" s="36"/>
      <c r="B120" s="29" t="s">
        <v>6</v>
      </c>
      <c r="C120" s="30"/>
      <c r="D120" s="31"/>
      <c r="E120" s="14">
        <f aca="true" t="shared" si="58" ref="E120:M120">(1+E$6*$A119)/$E$1</f>
        <v>0.1</v>
      </c>
      <c r="F120" s="14">
        <f t="shared" si="58"/>
        <v>0.11000000000000001</v>
      </c>
      <c r="G120" s="14">
        <f t="shared" si="58"/>
        <v>0.12</v>
      </c>
      <c r="H120" s="14">
        <f t="shared" si="58"/>
        <v>0.13</v>
      </c>
      <c r="I120" s="14">
        <f t="shared" si="58"/>
        <v>0.13999999999999999</v>
      </c>
      <c r="J120" s="14">
        <f t="shared" si="58"/>
        <v>0.15</v>
      </c>
      <c r="K120" s="14">
        <f t="shared" si="58"/>
        <v>0.16</v>
      </c>
      <c r="L120" s="14">
        <f t="shared" si="58"/>
        <v>0.16999999999999998</v>
      </c>
      <c r="M120" s="15">
        <f t="shared" si="58"/>
        <v>0.18</v>
      </c>
    </row>
    <row r="121" spans="1:13" ht="13.5" hidden="1">
      <c r="A121" s="36">
        <v>4.25</v>
      </c>
      <c r="B121" s="29" t="s">
        <v>5</v>
      </c>
      <c r="C121" s="30"/>
      <c r="D121" s="31"/>
      <c r="E121" s="5">
        <f>($B$3+$A121*$B$4)/($B$4*(1+$E$6*$A121))</f>
        <v>14.25</v>
      </c>
      <c r="F121" s="5">
        <f>($B$3+$A121*$B$4)/($B$4*(1+$F$6*$A121))</f>
        <v>12.88135593220339</v>
      </c>
      <c r="G121" s="5">
        <f>($B$3+$A121*$B$4)/($B$4*(1+$G$6*$A121))</f>
        <v>11.75257731958763</v>
      </c>
      <c r="H121" s="5">
        <f>($B$3+$A121*$B$4)/($B$4*(1+$H$6*$A121))</f>
        <v>10.805687203791468</v>
      </c>
      <c r="I121" s="5">
        <f>($B$3+$A121*$B$4)/($B$4*(1+$I$6*$A121))</f>
        <v>10</v>
      </c>
      <c r="J121" s="5">
        <f>($B$3+$A121*$B$4)/($B$4*(1+$J$6*$A121))</f>
        <v>9.306122448979592</v>
      </c>
      <c r="K121" s="5">
        <f>($B$3+$A121*$B$4)/($B$4*(1+$K$6*$A121))</f>
        <v>8.702290076335878</v>
      </c>
      <c r="L121" s="5">
        <f>($B$3+$A121*$B$4)/($B$4*(1+$L$6*$A121))</f>
        <v>8.172043010752688</v>
      </c>
      <c r="M121" s="13">
        <f>($B$3+$A121*$B$4)/($B$4*(1+$M$6*$A121))</f>
        <v>7.702702702702702</v>
      </c>
    </row>
    <row r="122" spans="1:13" ht="14.25" hidden="1" thickBot="1">
      <c r="A122" s="36"/>
      <c r="B122" s="29" t="s">
        <v>6</v>
      </c>
      <c r="C122" s="30"/>
      <c r="D122" s="31"/>
      <c r="E122" s="14">
        <f aca="true" t="shared" si="59" ref="E122:M122">(1+E$6*$A121)/$E$1</f>
        <v>0.1</v>
      </c>
      <c r="F122" s="14">
        <f t="shared" si="59"/>
        <v>0.110625</v>
      </c>
      <c r="G122" s="14">
        <f t="shared" si="59"/>
        <v>0.12125</v>
      </c>
      <c r="H122" s="14">
        <f t="shared" si="59"/>
        <v>0.13187500000000002</v>
      </c>
      <c r="I122" s="14">
        <f t="shared" si="59"/>
        <v>0.14250000000000002</v>
      </c>
      <c r="J122" s="14">
        <f t="shared" si="59"/>
        <v>0.153125</v>
      </c>
      <c r="K122" s="14">
        <f t="shared" si="59"/>
        <v>0.16375</v>
      </c>
      <c r="L122" s="14">
        <f t="shared" si="59"/>
        <v>0.174375</v>
      </c>
      <c r="M122" s="15">
        <f t="shared" si="59"/>
        <v>0.185</v>
      </c>
    </row>
    <row r="123" spans="1:13" ht="13.5" hidden="1">
      <c r="A123" s="36">
        <v>4.5</v>
      </c>
      <c r="B123" s="29" t="s">
        <v>5</v>
      </c>
      <c r="C123" s="30"/>
      <c r="D123" s="31"/>
      <c r="E123" s="5">
        <f>($B$3+$A123*$B$4)/($B$4*(1+$E$6*$A123))</f>
        <v>14.499999999999998</v>
      </c>
      <c r="F123" s="5">
        <f>($B$3+$A123*$B$4)/($B$4*(1+$F$6*$A123))</f>
        <v>13.033707865168537</v>
      </c>
      <c r="G123" s="5">
        <f>($B$3+$A123*$B$4)/($B$4*(1+$G$6*$A123))</f>
        <v>11.836734693877549</v>
      </c>
      <c r="H123" s="5">
        <f>($B$3+$A123*$B$4)/($B$4*(1+$H$6*$A123))</f>
        <v>10.841121495327101</v>
      </c>
      <c r="I123" s="5">
        <f>($B$3+$A123*$B$4)/($B$4*(1+$I$6*$A123))</f>
        <v>10</v>
      </c>
      <c r="J123" s="5">
        <f>($B$3+$A123*$B$4)/($B$4*(1+$J$6*$A123))</f>
        <v>9.28</v>
      </c>
      <c r="K123" s="5">
        <f>($B$3+$A123*$B$4)/($B$4*(1+$K$6*$A123))</f>
        <v>8.656716417910449</v>
      </c>
      <c r="L123" s="5">
        <f>($B$3+$A123*$B$4)/($B$4*(1+$L$6*$A123))</f>
        <v>8.11188811188811</v>
      </c>
      <c r="M123" s="13">
        <f>($B$3+$A123*$B$4)/($B$4*(1+$M$6*$A123))</f>
        <v>7.63157894736842</v>
      </c>
    </row>
    <row r="124" spans="1:13" ht="14.25" hidden="1" thickBot="1">
      <c r="A124" s="36"/>
      <c r="B124" s="29" t="s">
        <v>6</v>
      </c>
      <c r="C124" s="30"/>
      <c r="D124" s="31"/>
      <c r="E124" s="14">
        <f aca="true" t="shared" si="60" ref="E124:M124">(1+E$6*$A123)/$E$1</f>
        <v>0.1</v>
      </c>
      <c r="F124" s="14">
        <f t="shared" si="60"/>
        <v>0.11125</v>
      </c>
      <c r="G124" s="14">
        <f t="shared" si="60"/>
        <v>0.12250000000000001</v>
      </c>
      <c r="H124" s="14">
        <f t="shared" si="60"/>
        <v>0.13374999999999998</v>
      </c>
      <c r="I124" s="14">
        <f t="shared" si="60"/>
        <v>0.145</v>
      </c>
      <c r="J124" s="14">
        <f t="shared" si="60"/>
        <v>0.15625</v>
      </c>
      <c r="K124" s="14">
        <f t="shared" si="60"/>
        <v>0.16749999999999998</v>
      </c>
      <c r="L124" s="14">
        <f t="shared" si="60"/>
        <v>0.17875000000000002</v>
      </c>
      <c r="M124" s="15">
        <f t="shared" si="60"/>
        <v>0.19</v>
      </c>
    </row>
    <row r="125" spans="1:13" ht="13.5" hidden="1">
      <c r="A125" s="36">
        <v>4.75</v>
      </c>
      <c r="B125" s="29" t="s">
        <v>5</v>
      </c>
      <c r="C125" s="30"/>
      <c r="D125" s="31"/>
      <c r="E125" s="5">
        <f>($B$3+$A125*$B$4)/($B$4*(1+$E$6*$A125))</f>
        <v>14.75</v>
      </c>
      <c r="F125" s="5">
        <f>($B$3+$A125*$B$4)/($B$4*(1+$F$6*$A125))</f>
        <v>13.184357541899441</v>
      </c>
      <c r="G125" s="5">
        <f>($B$3+$A125*$B$4)/($B$4*(1+$G$6*$A125))</f>
        <v>11.919191919191919</v>
      </c>
      <c r="H125" s="5">
        <f>($B$3+$A125*$B$4)/($B$4*(1+$H$6*$A125))</f>
        <v>10.875576036866361</v>
      </c>
      <c r="I125" s="5">
        <f>($B$3+$A125*$B$4)/($B$4*(1+$I$6*$A125))</f>
        <v>10</v>
      </c>
      <c r="J125" s="5">
        <f>($B$3+$A125*$B$4)/($B$4*(1+$J$6*$A125))</f>
        <v>9.254901960784313</v>
      </c>
      <c r="K125" s="5">
        <f>($B$3+$A125*$B$4)/($B$4*(1+$K$6*$A125))</f>
        <v>8.613138686131387</v>
      </c>
      <c r="L125" s="5">
        <f>($B$3+$A125*$B$4)/($B$4*(1+$L$6*$A125))</f>
        <v>8.054607508532424</v>
      </c>
      <c r="M125" s="13">
        <f>($B$3+$A125*$B$4)/($B$4*(1+$M$6*$A125))</f>
        <v>7.564102564102563</v>
      </c>
    </row>
    <row r="126" spans="1:13" ht="14.25" hidden="1" thickBot="1">
      <c r="A126" s="36"/>
      <c r="B126" s="29" t="s">
        <v>6</v>
      </c>
      <c r="C126" s="30"/>
      <c r="D126" s="31"/>
      <c r="E126" s="14">
        <f aca="true" t="shared" si="61" ref="E126:M126">(1+E$6*$A125)/$E$1</f>
        <v>0.1</v>
      </c>
      <c r="F126" s="14">
        <f t="shared" si="61"/>
        <v>0.11187499999999999</v>
      </c>
      <c r="G126" s="14">
        <f t="shared" si="61"/>
        <v>0.12375</v>
      </c>
      <c r="H126" s="14">
        <f t="shared" si="61"/>
        <v>0.135625</v>
      </c>
      <c r="I126" s="14">
        <f t="shared" si="61"/>
        <v>0.14750000000000002</v>
      </c>
      <c r="J126" s="14">
        <f t="shared" si="61"/>
        <v>0.159375</v>
      </c>
      <c r="K126" s="14">
        <f t="shared" si="61"/>
        <v>0.17124999999999999</v>
      </c>
      <c r="L126" s="14">
        <f t="shared" si="61"/>
        <v>0.18312499999999998</v>
      </c>
      <c r="M126" s="15">
        <f t="shared" si="61"/>
        <v>0.195</v>
      </c>
    </row>
    <row r="127" spans="1:13" ht="13.5">
      <c r="A127" s="36">
        <v>5</v>
      </c>
      <c r="B127" s="29"/>
      <c r="C127" s="30"/>
      <c r="D127" s="31"/>
      <c r="E127" s="5"/>
      <c r="F127" s="5"/>
      <c r="G127" s="5"/>
      <c r="H127" s="5"/>
      <c r="I127" s="5"/>
      <c r="J127" s="5"/>
      <c r="K127" s="5"/>
      <c r="L127" s="5"/>
      <c r="M127" s="13"/>
    </row>
    <row r="128" spans="1:13" ht="14.25" thickBot="1">
      <c r="A128" s="36"/>
      <c r="B128" s="29" t="s">
        <v>6</v>
      </c>
      <c r="C128" s="30"/>
      <c r="D128" s="31"/>
      <c r="E128" s="14">
        <f aca="true" t="shared" si="62" ref="E128:M128">(1+E$6*$A127)/$E$1</f>
        <v>0.1</v>
      </c>
      <c r="F128" s="14">
        <f t="shared" si="62"/>
        <v>0.1125</v>
      </c>
      <c r="G128" s="14">
        <f t="shared" si="62"/>
        <v>0.125</v>
      </c>
      <c r="H128" s="14">
        <f t="shared" si="62"/>
        <v>0.1375</v>
      </c>
      <c r="I128" s="14">
        <f t="shared" si="62"/>
        <v>0.15</v>
      </c>
      <c r="J128" s="14">
        <f t="shared" si="62"/>
        <v>0.1625</v>
      </c>
      <c r="K128" s="14">
        <f t="shared" si="62"/>
        <v>0.175</v>
      </c>
      <c r="L128" s="14">
        <f t="shared" si="62"/>
        <v>0.1875</v>
      </c>
      <c r="M128" s="15">
        <f t="shared" si="62"/>
        <v>0.2</v>
      </c>
    </row>
    <row r="129" spans="1:13" ht="13.5" hidden="1">
      <c r="A129" s="36">
        <v>5.25</v>
      </c>
      <c r="B129" s="29" t="s">
        <v>5</v>
      </c>
      <c r="C129" s="30"/>
      <c r="D129" s="31"/>
      <c r="E129" s="5">
        <f>($B$3+$A129*$B$4)/($B$4*(1+$E$6*$A129))</f>
        <v>15.249999999999998</v>
      </c>
      <c r="F129" s="5">
        <f>($B$3+$A129*$B$4)/($B$4*(1+$F$6*$A129))</f>
        <v>13.480662983425411</v>
      </c>
      <c r="G129" s="5">
        <f>($B$3+$A129*$B$4)/($B$4*(1+$G$6*$A129))</f>
        <v>12.07920792079208</v>
      </c>
      <c r="H129" s="5">
        <f>($B$3+$A129*$B$4)/($B$4*(1+$H$6*$A129))</f>
        <v>10.941704035874439</v>
      </c>
      <c r="I129" s="5">
        <f>($B$3+$A129*$B$4)/($B$4*(1+$I$6*$A129))</f>
        <v>10</v>
      </c>
      <c r="J129" s="5">
        <f>($B$3+$A129*$B$4)/($B$4*(1+$J$6*$A129))</f>
        <v>9.207547169811319</v>
      </c>
      <c r="K129" s="5">
        <f>($B$3+$A129*$B$4)/($B$4*(1+$K$6*$A129))</f>
        <v>8.53146853146853</v>
      </c>
      <c r="L129" s="5">
        <f>($B$3+$A129*$B$4)/($B$4*(1+$L$6*$A129))</f>
        <v>7.947882736156351</v>
      </c>
      <c r="M129" s="13">
        <f>($B$3+$A129*$B$4)/($B$4*(1+$M$6*$A129))</f>
        <v>7.439024390243903</v>
      </c>
    </row>
    <row r="130" spans="1:13" ht="14.25" hidden="1" thickBot="1">
      <c r="A130" s="36"/>
      <c r="B130" s="29" t="s">
        <v>6</v>
      </c>
      <c r="C130" s="30"/>
      <c r="D130" s="31"/>
      <c r="E130" s="14">
        <f aca="true" t="shared" si="63" ref="E130:M130">(1+E$6*$A129)/$E$1</f>
        <v>0.1</v>
      </c>
      <c r="F130" s="14">
        <f t="shared" si="63"/>
        <v>0.113125</v>
      </c>
      <c r="G130" s="14">
        <f t="shared" si="63"/>
        <v>0.12625</v>
      </c>
      <c r="H130" s="14">
        <f t="shared" si="63"/>
        <v>0.139375</v>
      </c>
      <c r="I130" s="14">
        <f t="shared" si="63"/>
        <v>0.1525</v>
      </c>
      <c r="J130" s="14">
        <f t="shared" si="63"/>
        <v>0.165625</v>
      </c>
      <c r="K130" s="14">
        <f t="shared" si="63"/>
        <v>0.17875000000000002</v>
      </c>
      <c r="L130" s="14">
        <f t="shared" si="63"/>
        <v>0.191875</v>
      </c>
      <c r="M130" s="15">
        <f t="shared" si="63"/>
        <v>0.205</v>
      </c>
    </row>
    <row r="131" spans="1:13" ht="13.5" hidden="1">
      <c r="A131" s="36">
        <v>5.5</v>
      </c>
      <c r="B131" s="29" t="s">
        <v>5</v>
      </c>
      <c r="C131" s="30"/>
      <c r="D131" s="31"/>
      <c r="E131" s="5">
        <f>($B$3+$A131*$B$4)/($B$4*(1+$E$6*$A131))</f>
        <v>15.5</v>
      </c>
      <c r="F131" s="5">
        <f>($B$3+$A131*$B$4)/($B$4*(1+$F$6*$A131))</f>
        <v>13.626373626373626</v>
      </c>
      <c r="G131" s="5">
        <f>($B$3+$A131*$B$4)/($B$4*(1+$G$6*$A131))</f>
        <v>12.156862745098039</v>
      </c>
      <c r="H131" s="5">
        <f>($B$3+$A131*$B$4)/($B$4*(1+$H$6*$A131))</f>
        <v>10.973451327433628</v>
      </c>
      <c r="I131" s="5">
        <f>($B$3+$A131*$B$4)/($B$4*(1+$I$6*$A131))</f>
        <v>9.999999999999998</v>
      </c>
      <c r="J131" s="5">
        <f>($B$3+$A131*$B$4)/($B$4*(1+$J$6*$A131))</f>
        <v>9.185185185185185</v>
      </c>
      <c r="K131" s="5">
        <f>($B$3+$A131*$B$4)/($B$4*(1+$K$6*$A131))</f>
        <v>8.493150684931507</v>
      </c>
      <c r="L131" s="5">
        <f>($B$3+$A131*$B$4)/($B$4*(1+$L$6*$A131))</f>
        <v>7.898089171974522</v>
      </c>
      <c r="M131" s="13">
        <f>($B$3+$A131*$B$4)/($B$4*(1+$M$6*$A131))</f>
        <v>7.3809523809523805</v>
      </c>
    </row>
    <row r="132" spans="1:13" ht="14.25" hidden="1" thickBot="1">
      <c r="A132" s="36"/>
      <c r="B132" s="29" t="s">
        <v>6</v>
      </c>
      <c r="C132" s="30"/>
      <c r="D132" s="31"/>
      <c r="E132" s="14">
        <f aca="true" t="shared" si="64" ref="E132:M132">(1+E$6*$A131)/$E$1</f>
        <v>0.1</v>
      </c>
      <c r="F132" s="14">
        <f t="shared" si="64"/>
        <v>0.11374999999999999</v>
      </c>
      <c r="G132" s="14">
        <f t="shared" si="64"/>
        <v>0.1275</v>
      </c>
      <c r="H132" s="14">
        <f t="shared" si="64"/>
        <v>0.14125000000000001</v>
      </c>
      <c r="I132" s="14">
        <f t="shared" si="64"/>
        <v>0.155</v>
      </c>
      <c r="J132" s="14">
        <f t="shared" si="64"/>
        <v>0.16875</v>
      </c>
      <c r="K132" s="14">
        <f t="shared" si="64"/>
        <v>0.1825</v>
      </c>
      <c r="L132" s="14">
        <f t="shared" si="64"/>
        <v>0.19624999999999998</v>
      </c>
      <c r="M132" s="15">
        <f t="shared" si="64"/>
        <v>0.21000000000000002</v>
      </c>
    </row>
    <row r="133" spans="1:13" ht="13.5" hidden="1">
      <c r="A133" s="36">
        <v>5.75</v>
      </c>
      <c r="B133" s="29" t="s">
        <v>5</v>
      </c>
      <c r="C133" s="30"/>
      <c r="D133" s="31"/>
      <c r="E133" s="5">
        <f>($B$3+$A133*$B$4)/($B$4*(1+$E$6*$A133))</f>
        <v>15.750000000000002</v>
      </c>
      <c r="F133" s="5">
        <f>($B$3+$A133*$B$4)/($B$4*(1+$F$6*$A133))</f>
        <v>13.77049180327869</v>
      </c>
      <c r="G133" s="5">
        <f>($B$3+$A133*$B$4)/($B$4*(1+$G$6*$A133))</f>
        <v>12.233009708737866</v>
      </c>
      <c r="H133" s="5">
        <f>($B$3+$A133*$B$4)/($B$4*(1+$H$6*$A133))</f>
        <v>11.004366812227076</v>
      </c>
      <c r="I133" s="5">
        <f>($B$3+$A133*$B$4)/($B$4*(1+$I$6*$A133))</f>
        <v>10</v>
      </c>
      <c r="J133" s="5">
        <f>($B$3+$A133*$B$4)/($B$4*(1+$J$6*$A133))</f>
        <v>9.163636363636364</v>
      </c>
      <c r="K133" s="5">
        <f>($B$3+$A133*$B$4)/($B$4*(1+$K$6*$A133))</f>
        <v>8.456375838926176</v>
      </c>
      <c r="L133" s="5">
        <f>($B$3+$A133*$B$4)/($B$4*(1+$L$6*$A133))</f>
        <v>7.850467289719628</v>
      </c>
      <c r="M133" s="13">
        <f>($B$3+$A133*$B$4)/($B$4*(1+$M$6*$A133))</f>
        <v>7.325581395348836</v>
      </c>
    </row>
    <row r="134" spans="1:13" ht="14.25" hidden="1" thickBot="1">
      <c r="A134" s="36"/>
      <c r="B134" s="29" t="s">
        <v>6</v>
      </c>
      <c r="C134" s="30"/>
      <c r="D134" s="31"/>
      <c r="E134" s="14">
        <f aca="true" t="shared" si="65" ref="E134:M134">(1+E$6*$A133)/$E$1</f>
        <v>0.1</v>
      </c>
      <c r="F134" s="14">
        <f t="shared" si="65"/>
        <v>0.114375</v>
      </c>
      <c r="G134" s="14">
        <f t="shared" si="65"/>
        <v>0.12875</v>
      </c>
      <c r="H134" s="14">
        <f t="shared" si="65"/>
        <v>0.143125</v>
      </c>
      <c r="I134" s="14">
        <f t="shared" si="65"/>
        <v>0.15750000000000003</v>
      </c>
      <c r="J134" s="14">
        <f t="shared" si="65"/>
        <v>0.171875</v>
      </c>
      <c r="K134" s="14">
        <f t="shared" si="65"/>
        <v>0.18624999999999997</v>
      </c>
      <c r="L134" s="14">
        <f t="shared" si="65"/>
        <v>0.20062499999999997</v>
      </c>
      <c r="M134" s="15">
        <f t="shared" si="65"/>
        <v>0.21500000000000002</v>
      </c>
    </row>
    <row r="135" spans="1:13" ht="13.5" hidden="1">
      <c r="A135" s="36">
        <v>6</v>
      </c>
      <c r="B135" s="29" t="s">
        <v>5</v>
      </c>
      <c r="C135" s="30"/>
      <c r="D135" s="31"/>
      <c r="E135" s="5">
        <f>($B$3+$A135*$B$4)/($B$4*(1+$E$6*$A135))</f>
        <v>16</v>
      </c>
      <c r="F135" s="5">
        <f>($B$3+$A135*$B$4)/($B$4*(1+$F$6*$A135))</f>
        <v>13.913043478260871</v>
      </c>
      <c r="G135" s="5">
        <f>($B$3+$A135*$B$4)/($B$4*(1+$G$6*$A135))</f>
        <v>12.307692307692308</v>
      </c>
      <c r="H135" s="5">
        <f>($B$3+$A135*$B$4)/($B$4*(1+$H$6*$A135))</f>
        <v>11.03448275862069</v>
      </c>
      <c r="I135" s="5">
        <f>($B$3+$A135*$B$4)/($B$4*(1+$I$6*$A135))</f>
        <v>9.999999999999998</v>
      </c>
      <c r="J135" s="5">
        <f>($B$3+$A135*$B$4)/($B$4*(1+$J$6*$A135))</f>
        <v>9.142857142857142</v>
      </c>
      <c r="K135" s="5">
        <f>($B$3+$A135*$B$4)/($B$4*(1+$K$6*$A135))</f>
        <v>8.421052631578947</v>
      </c>
      <c r="L135" s="5">
        <f>($B$3+$A135*$B$4)/($B$4*(1+$L$6*$A135))</f>
        <v>7.8048780487804885</v>
      </c>
      <c r="M135" s="13">
        <f>($B$3+$A135*$B$4)/($B$4*(1+$M$6*$A135))</f>
        <v>7.2727272727272725</v>
      </c>
    </row>
    <row r="136" spans="1:13" ht="14.25" hidden="1" thickBot="1">
      <c r="A136" s="36"/>
      <c r="B136" s="29" t="s">
        <v>6</v>
      </c>
      <c r="C136" s="30"/>
      <c r="D136" s="31"/>
      <c r="E136" s="14">
        <f aca="true" t="shared" si="66" ref="E136:M136">(1+E$6*$A135)/$E$1</f>
        <v>0.1</v>
      </c>
      <c r="F136" s="14">
        <f t="shared" si="66"/>
        <v>0.11499999999999999</v>
      </c>
      <c r="G136" s="14">
        <f t="shared" si="66"/>
        <v>0.13</v>
      </c>
      <c r="H136" s="14">
        <f t="shared" si="66"/>
        <v>0.145</v>
      </c>
      <c r="I136" s="14">
        <f t="shared" si="66"/>
        <v>0.16</v>
      </c>
      <c r="J136" s="14">
        <f t="shared" si="66"/>
        <v>0.175</v>
      </c>
      <c r="K136" s="14">
        <f t="shared" si="66"/>
        <v>0.19</v>
      </c>
      <c r="L136" s="14">
        <f t="shared" si="66"/>
        <v>0.205</v>
      </c>
      <c r="M136" s="15">
        <f t="shared" si="66"/>
        <v>0.22000000000000003</v>
      </c>
    </row>
    <row r="137" spans="1:13" ht="13.5" hidden="1">
      <c r="A137" s="36">
        <v>6.25</v>
      </c>
      <c r="B137" s="29" t="s">
        <v>5</v>
      </c>
      <c r="C137" s="30"/>
      <c r="D137" s="31"/>
      <c r="E137" s="5">
        <f>($B$3+$A137*$B$4)/($B$4*(1+$E$6*$A137))</f>
        <v>16.25</v>
      </c>
      <c r="F137" s="5">
        <f>($B$3+$A137*$B$4)/($B$4*(1+$F$6*$A137))</f>
        <v>14.054054054054053</v>
      </c>
      <c r="G137" s="5">
        <f>($B$3+$A137*$B$4)/($B$4*(1+$G$6*$A137))</f>
        <v>12.38095238095238</v>
      </c>
      <c r="H137" s="5">
        <f>($B$3+$A137*$B$4)/($B$4*(1+$H$6*$A137))</f>
        <v>11.063829787234042</v>
      </c>
      <c r="I137" s="5">
        <f>($B$3+$A137*$B$4)/($B$4*(1+$I$6*$A137))</f>
        <v>10</v>
      </c>
      <c r="J137" s="5">
        <f>($B$3+$A137*$B$4)/($B$4*(1+$J$6*$A137))</f>
        <v>9.12280701754386</v>
      </c>
      <c r="K137" s="5">
        <f>($B$3+$A137*$B$4)/($B$4*(1+$K$6*$A137))</f>
        <v>8.387096774193548</v>
      </c>
      <c r="L137" s="5">
        <f>($B$3+$A137*$B$4)/($B$4*(1+$L$6*$A137))</f>
        <v>7.7611940298507465</v>
      </c>
      <c r="M137" s="13">
        <f>($B$3+$A137*$B$4)/($B$4*(1+$M$6*$A137))</f>
        <v>7.222222222222222</v>
      </c>
    </row>
    <row r="138" spans="1:13" ht="14.25" hidden="1" thickBot="1">
      <c r="A138" s="36"/>
      <c r="B138" s="29" t="s">
        <v>6</v>
      </c>
      <c r="C138" s="30"/>
      <c r="D138" s="31"/>
      <c r="E138" s="14">
        <f aca="true" t="shared" si="67" ref="E138:M138">(1+E$6*$A137)/$E$1</f>
        <v>0.1</v>
      </c>
      <c r="F138" s="14">
        <f t="shared" si="67"/>
        <v>0.115625</v>
      </c>
      <c r="G138" s="14">
        <f t="shared" si="67"/>
        <v>0.13125</v>
      </c>
      <c r="H138" s="14">
        <f t="shared" si="67"/>
        <v>0.146875</v>
      </c>
      <c r="I138" s="14">
        <f t="shared" si="67"/>
        <v>0.1625</v>
      </c>
      <c r="J138" s="14">
        <f t="shared" si="67"/>
        <v>0.178125</v>
      </c>
      <c r="K138" s="14">
        <f t="shared" si="67"/>
        <v>0.19375</v>
      </c>
      <c r="L138" s="14">
        <f t="shared" si="67"/>
        <v>0.209375</v>
      </c>
      <c r="M138" s="15">
        <f t="shared" si="67"/>
        <v>0.225</v>
      </c>
    </row>
    <row r="139" spans="1:13" ht="13.5" hidden="1">
      <c r="A139" s="36">
        <v>6.5</v>
      </c>
      <c r="B139" s="29" t="s">
        <v>5</v>
      </c>
      <c r="C139" s="30"/>
      <c r="D139" s="31"/>
      <c r="E139" s="5">
        <f>($B$3+$A139*$B$4)/($B$4*(1+$E$6*$A139))</f>
        <v>16.499999999999996</v>
      </c>
      <c r="F139" s="5">
        <f>($B$3+$A139*$B$4)/($B$4*(1+$F$6*$A139))</f>
        <v>14.19354838709677</v>
      </c>
      <c r="G139" s="5">
        <f>($B$3+$A139*$B$4)/($B$4*(1+$G$6*$A139))</f>
        <v>12.452830188679243</v>
      </c>
      <c r="H139" s="5">
        <f>($B$3+$A139*$B$4)/($B$4*(1+$H$6*$A139))</f>
        <v>11.092436974789914</v>
      </c>
      <c r="I139" s="5">
        <f>($B$3+$A139*$B$4)/($B$4*(1+$I$6*$A139))</f>
        <v>9.999999999999998</v>
      </c>
      <c r="J139" s="5">
        <f>($B$3+$A139*$B$4)/($B$4*(1+$J$6*$A139))</f>
        <v>9.103448275862068</v>
      </c>
      <c r="K139" s="5">
        <f>($B$3+$A139*$B$4)/($B$4*(1+$K$6*$A139))</f>
        <v>8.354430379746834</v>
      </c>
      <c r="L139" s="5">
        <f>($B$3+$A139*$B$4)/($B$4*(1+$L$6*$A139))</f>
        <v>7.719298245614034</v>
      </c>
      <c r="M139" s="13">
        <f>($B$3+$A139*$B$4)/($B$4*(1+$M$6*$A139))</f>
        <v>7.173913043478261</v>
      </c>
    </row>
    <row r="140" spans="1:13" ht="14.25" hidden="1" thickBot="1">
      <c r="A140" s="36"/>
      <c r="B140" s="29" t="s">
        <v>6</v>
      </c>
      <c r="C140" s="30"/>
      <c r="D140" s="31"/>
      <c r="E140" s="14">
        <f aca="true" t="shared" si="68" ref="E140:M140">(1+E$6*$A139)/$E$1</f>
        <v>0.1</v>
      </c>
      <c r="F140" s="14">
        <f t="shared" si="68"/>
        <v>0.11625</v>
      </c>
      <c r="G140" s="14">
        <f t="shared" si="68"/>
        <v>0.1325</v>
      </c>
      <c r="H140" s="14">
        <f t="shared" si="68"/>
        <v>0.14875</v>
      </c>
      <c r="I140" s="14">
        <f t="shared" si="68"/>
        <v>0.16499999999999998</v>
      </c>
      <c r="J140" s="14">
        <f t="shared" si="68"/>
        <v>0.18125</v>
      </c>
      <c r="K140" s="14">
        <f t="shared" si="68"/>
        <v>0.1975</v>
      </c>
      <c r="L140" s="14">
        <f t="shared" si="68"/>
        <v>0.21375000000000002</v>
      </c>
      <c r="M140" s="15">
        <f t="shared" si="68"/>
        <v>0.22999999999999998</v>
      </c>
    </row>
    <row r="141" spans="1:13" ht="13.5" hidden="1">
      <c r="A141" s="36">
        <v>6.75</v>
      </c>
      <c r="B141" s="29" t="s">
        <v>5</v>
      </c>
      <c r="C141" s="30"/>
      <c r="D141" s="31"/>
      <c r="E141" s="5">
        <f>($B$3+$A141*$B$4)/($B$4*(1+$E$6*$A141))</f>
        <v>16.75</v>
      </c>
      <c r="F141" s="5">
        <f>($B$3+$A141*$B$4)/($B$4*(1+$F$6*$A141))</f>
        <v>14.331550802139038</v>
      </c>
      <c r="G141" s="5">
        <f>($B$3+$A141*$B$4)/($B$4*(1+$G$6*$A141))</f>
        <v>12.523364485981308</v>
      </c>
      <c r="H141" s="5">
        <f>($B$3+$A141*$B$4)/($B$4*(1+$H$6*$A141))</f>
        <v>11.120331950207468</v>
      </c>
      <c r="I141" s="5">
        <f>($B$3+$A141*$B$4)/($B$4*(1+$I$6*$A141))</f>
        <v>10</v>
      </c>
      <c r="J141" s="5">
        <f>($B$3+$A141*$B$4)/($B$4*(1+$J$6*$A141))</f>
        <v>9.084745762711863</v>
      </c>
      <c r="K141" s="5">
        <f>($B$3+$A141*$B$4)/($B$4*(1+$K$6*$A141))</f>
        <v>8.322981366459626</v>
      </c>
      <c r="L141" s="5">
        <f>($B$3+$A141*$B$4)/($B$4*(1+$L$6*$A141))</f>
        <v>7.679083094555874</v>
      </c>
      <c r="M141" s="13">
        <f>($B$3+$A141*$B$4)/($B$4*(1+$M$6*$A141))</f>
        <v>7.127659574468085</v>
      </c>
    </row>
    <row r="142" spans="1:13" ht="14.25" hidden="1" thickBot="1">
      <c r="A142" s="36"/>
      <c r="B142" s="29" t="s">
        <v>6</v>
      </c>
      <c r="C142" s="30"/>
      <c r="D142" s="31"/>
      <c r="E142" s="14">
        <f aca="true" t="shared" si="69" ref="E142:M142">(1+E$6*$A141)/$E$1</f>
        <v>0.1</v>
      </c>
      <c r="F142" s="14">
        <f t="shared" si="69"/>
        <v>0.11687499999999999</v>
      </c>
      <c r="G142" s="14">
        <f t="shared" si="69"/>
        <v>0.13374999999999998</v>
      </c>
      <c r="H142" s="14">
        <f t="shared" si="69"/>
        <v>0.150625</v>
      </c>
      <c r="I142" s="14">
        <f t="shared" si="69"/>
        <v>0.1675</v>
      </c>
      <c r="J142" s="14">
        <f t="shared" si="69"/>
        <v>0.184375</v>
      </c>
      <c r="K142" s="14">
        <f t="shared" si="69"/>
        <v>0.20125</v>
      </c>
      <c r="L142" s="14">
        <f t="shared" si="69"/>
        <v>0.21812499999999999</v>
      </c>
      <c r="M142" s="15">
        <f t="shared" si="69"/>
        <v>0.23500000000000001</v>
      </c>
    </row>
    <row r="143" spans="1:13" ht="13.5" hidden="1">
      <c r="A143" s="36">
        <v>7</v>
      </c>
      <c r="B143" s="29" t="s">
        <v>5</v>
      </c>
      <c r="C143" s="30"/>
      <c r="D143" s="31"/>
      <c r="E143" s="5">
        <f>($B$3+$A143*$B$4)/($B$4*(1+$E$6*$A143))</f>
        <v>17</v>
      </c>
      <c r="F143" s="5">
        <f>($B$3+$A143*$B$4)/($B$4*(1+$F$6*$A143))</f>
        <v>14.46808510638298</v>
      </c>
      <c r="G143" s="5">
        <f>($B$3+$A143*$B$4)/($B$4*(1+$G$6*$A143))</f>
        <v>12.592592592592593</v>
      </c>
      <c r="H143" s="5">
        <f>($B$3+$A143*$B$4)/($B$4*(1+$H$6*$A143))</f>
        <v>11.147540983606559</v>
      </c>
      <c r="I143" s="5">
        <f>($B$3+$A143*$B$4)/($B$4*(1+$I$6*$A143))</f>
        <v>9.999999999999998</v>
      </c>
      <c r="J143" s="5">
        <f>($B$3+$A143*$B$4)/($B$4*(1+$J$6*$A143))</f>
        <v>9.066666666666668</v>
      </c>
      <c r="K143" s="5">
        <f>($B$3+$A143*$B$4)/($B$4*(1+$K$6*$A143))</f>
        <v>8.29268292682927</v>
      </c>
      <c r="L143" s="5">
        <f>($B$3+$A143*$B$4)/($B$4*(1+$L$6*$A143))</f>
        <v>7.640449438202249</v>
      </c>
      <c r="M143" s="13">
        <f>($B$3+$A143*$B$4)/($B$4*(1+$M$6*$A143))</f>
        <v>7.083333333333333</v>
      </c>
    </row>
    <row r="144" spans="1:13" ht="14.25" hidden="1" thickBot="1">
      <c r="A144" s="36"/>
      <c r="B144" s="29" t="s">
        <v>6</v>
      </c>
      <c r="C144" s="30"/>
      <c r="D144" s="31"/>
      <c r="E144" s="14">
        <f aca="true" t="shared" si="70" ref="E144:M144">(1+E$6*$A143)/$E$1</f>
        <v>0.1</v>
      </c>
      <c r="F144" s="14">
        <f t="shared" si="70"/>
        <v>0.11750000000000001</v>
      </c>
      <c r="G144" s="14">
        <f t="shared" si="70"/>
        <v>0.135</v>
      </c>
      <c r="H144" s="14">
        <f t="shared" si="70"/>
        <v>0.1525</v>
      </c>
      <c r="I144" s="14">
        <f t="shared" si="70"/>
        <v>0.17</v>
      </c>
      <c r="J144" s="14">
        <f t="shared" si="70"/>
        <v>0.1875</v>
      </c>
      <c r="K144" s="14">
        <f t="shared" si="70"/>
        <v>0.205</v>
      </c>
      <c r="L144" s="14">
        <f t="shared" si="70"/>
        <v>0.22249999999999998</v>
      </c>
      <c r="M144" s="15">
        <f t="shared" si="70"/>
        <v>0.24000000000000005</v>
      </c>
    </row>
    <row r="145" spans="1:13" ht="13.5" hidden="1">
      <c r="A145" s="36">
        <v>7.25</v>
      </c>
      <c r="B145" s="29" t="s">
        <v>5</v>
      </c>
      <c r="C145" s="30"/>
      <c r="D145" s="31"/>
      <c r="E145" s="5">
        <f>($B$3+$A145*$B$4)/($B$4*(1+$E$6*$A145))</f>
        <v>17.25</v>
      </c>
      <c r="F145" s="5">
        <f>($B$3+$A145*$B$4)/($B$4*(1+$F$6*$A145))</f>
        <v>14.603174603174605</v>
      </c>
      <c r="G145" s="5">
        <f>($B$3+$A145*$B$4)/($B$4*(1+$G$6*$A145))</f>
        <v>12.660550458715596</v>
      </c>
      <c r="H145" s="5">
        <f>($B$3+$A145*$B$4)/($B$4*(1+$H$6*$A145))</f>
        <v>11.17408906882591</v>
      </c>
      <c r="I145" s="5">
        <f>($B$3+$A145*$B$4)/($B$4*(1+$I$6*$A145))</f>
        <v>10</v>
      </c>
      <c r="J145" s="5">
        <f>($B$3+$A145*$B$4)/($B$4*(1+$J$6*$A145))</f>
        <v>9.049180327868852</v>
      </c>
      <c r="K145" s="5">
        <f>($B$3+$A145*$B$4)/($B$4*(1+$K$6*$A145))</f>
        <v>8.263473053892216</v>
      </c>
      <c r="L145" s="5">
        <f>($B$3+$A145*$B$4)/($B$4*(1+$L$6*$A145))</f>
        <v>7.603305785123967</v>
      </c>
      <c r="M145" s="13">
        <f>($B$3+$A145*$B$4)/($B$4*(1+$M$6*$A145))</f>
        <v>7.040816326530612</v>
      </c>
    </row>
    <row r="146" spans="1:13" ht="14.25" hidden="1" thickBot="1">
      <c r="A146" s="36"/>
      <c r="B146" s="29" t="s">
        <v>6</v>
      </c>
      <c r="C146" s="30"/>
      <c r="D146" s="31"/>
      <c r="E146" s="14">
        <f aca="true" t="shared" si="71" ref="E146:M146">(1+E$6*$A145)/$E$1</f>
        <v>0.1</v>
      </c>
      <c r="F146" s="14">
        <f t="shared" si="71"/>
        <v>0.118125</v>
      </c>
      <c r="G146" s="14">
        <f t="shared" si="71"/>
        <v>0.13625</v>
      </c>
      <c r="H146" s="14">
        <f t="shared" si="71"/>
        <v>0.15437499999999998</v>
      </c>
      <c r="I146" s="14">
        <f t="shared" si="71"/>
        <v>0.17250000000000001</v>
      </c>
      <c r="J146" s="14">
        <f t="shared" si="71"/>
        <v>0.190625</v>
      </c>
      <c r="K146" s="14">
        <f t="shared" si="71"/>
        <v>0.20875</v>
      </c>
      <c r="L146" s="14">
        <f t="shared" si="71"/>
        <v>0.226875</v>
      </c>
      <c r="M146" s="15">
        <f t="shared" si="71"/>
        <v>0.24500000000000002</v>
      </c>
    </row>
    <row r="147" spans="1:13" ht="13.5" hidden="1">
      <c r="A147" s="36">
        <v>7.5</v>
      </c>
      <c r="B147" s="29" t="s">
        <v>5</v>
      </c>
      <c r="C147" s="30"/>
      <c r="D147" s="31"/>
      <c r="E147" s="5">
        <f>($B$3+$A147*$B$4)/($B$4*(1+$E$6*$A147))</f>
        <v>17.5</v>
      </c>
      <c r="F147" s="5">
        <f>($B$3+$A147*$B$4)/($B$4*(1+$F$6*$A147))</f>
        <v>14.736842105263158</v>
      </c>
      <c r="G147" s="5">
        <f>($B$3+$A147*$B$4)/($B$4*(1+$G$6*$A147))</f>
        <v>12.727272727272727</v>
      </c>
      <c r="H147" s="5">
        <f>($B$3+$A147*$B$4)/($B$4*(1+$H$6*$A147))</f>
        <v>11.2</v>
      </c>
      <c r="I147" s="5">
        <f>($B$3+$A147*$B$4)/($B$4*(1+$I$6*$A147))</f>
        <v>9.999999999999998</v>
      </c>
      <c r="J147" s="5">
        <f>($B$3+$A147*$B$4)/($B$4*(1+$J$6*$A147))</f>
        <v>9.032258064516128</v>
      </c>
      <c r="K147" s="5">
        <f>($B$3+$A147*$B$4)/($B$4*(1+$K$6*$A147))</f>
        <v>8.235294117647058</v>
      </c>
      <c r="L147" s="5">
        <f>($B$3+$A147*$B$4)/($B$4*(1+$L$6*$A147))</f>
        <v>7.5675675675675675</v>
      </c>
      <c r="M147" s="13">
        <f>($B$3+$A147*$B$4)/($B$4*(1+$M$6*$A147))</f>
        <v>7</v>
      </c>
    </row>
    <row r="148" spans="1:13" ht="14.25" hidden="1" thickBot="1">
      <c r="A148" s="36"/>
      <c r="B148" s="29" t="s">
        <v>6</v>
      </c>
      <c r="C148" s="30"/>
      <c r="D148" s="31"/>
      <c r="E148" s="14">
        <f aca="true" t="shared" si="72" ref="E148:M148">(1+E$6*$A147)/$E$1</f>
        <v>0.1</v>
      </c>
      <c r="F148" s="14">
        <f t="shared" si="72"/>
        <v>0.11875</v>
      </c>
      <c r="G148" s="14">
        <f t="shared" si="72"/>
        <v>0.1375</v>
      </c>
      <c r="H148" s="14">
        <f t="shared" si="72"/>
        <v>0.15625</v>
      </c>
      <c r="I148" s="14">
        <f t="shared" si="72"/>
        <v>0.175</v>
      </c>
      <c r="J148" s="14">
        <f t="shared" si="72"/>
        <v>0.19375</v>
      </c>
      <c r="K148" s="14">
        <f t="shared" si="72"/>
        <v>0.2125</v>
      </c>
      <c r="L148" s="14">
        <f t="shared" si="72"/>
        <v>0.23125</v>
      </c>
      <c r="M148" s="15">
        <f t="shared" si="72"/>
        <v>0.25</v>
      </c>
    </row>
    <row r="149" spans="1:13" ht="13.5" hidden="1">
      <c r="A149" s="36">
        <v>7.75</v>
      </c>
      <c r="B149" s="29" t="s">
        <v>5</v>
      </c>
      <c r="C149" s="30"/>
      <c r="D149" s="31"/>
      <c r="E149" s="5">
        <f>($B$3+$A149*$B$4)/($B$4*(1+$E$6*$A149))</f>
        <v>17.749999999999996</v>
      </c>
      <c r="F149" s="5">
        <f>($B$3+$A149*$B$4)/($B$4*(1+$F$6*$A149))</f>
        <v>14.869109947643977</v>
      </c>
      <c r="G149" s="5">
        <f>($B$3+$A149*$B$4)/($B$4*(1+$G$6*$A149))</f>
        <v>12.792792792792792</v>
      </c>
      <c r="H149" s="5">
        <f>($B$3+$A149*$B$4)/($B$4*(1+$H$6*$A149))</f>
        <v>11.225296442687748</v>
      </c>
      <c r="I149" s="5">
        <f>($B$3+$A149*$B$4)/($B$4*(1+$I$6*$A149))</f>
        <v>10</v>
      </c>
      <c r="J149" s="5">
        <f>($B$3+$A149*$B$4)/($B$4*(1+$J$6*$A149))</f>
        <v>9.015873015873014</v>
      </c>
      <c r="K149" s="5">
        <f>($B$3+$A149*$B$4)/($B$4*(1+$K$6*$A149))</f>
        <v>8.208092485549134</v>
      </c>
      <c r="L149" s="5">
        <f>($B$3+$A149*$B$4)/($B$4*(1+$L$6*$A149))</f>
        <v>7.533156498673739</v>
      </c>
      <c r="M149" s="13">
        <f>($B$3+$A149*$B$4)/($B$4*(1+$M$6*$A149))</f>
        <v>6.9607843137254894</v>
      </c>
    </row>
    <row r="150" spans="1:13" ht="14.25" hidden="1" thickBot="1">
      <c r="A150" s="36"/>
      <c r="B150" s="29" t="s">
        <v>6</v>
      </c>
      <c r="C150" s="30"/>
      <c r="D150" s="31"/>
      <c r="E150" s="14">
        <f aca="true" t="shared" si="73" ref="E150:M150">(1+E$6*$A149)/$E$1</f>
        <v>0.1</v>
      </c>
      <c r="F150" s="14">
        <f t="shared" si="73"/>
        <v>0.11937500000000001</v>
      </c>
      <c r="G150" s="14">
        <f t="shared" si="73"/>
        <v>0.13874999999999998</v>
      </c>
      <c r="H150" s="14">
        <f t="shared" si="73"/>
        <v>0.158125</v>
      </c>
      <c r="I150" s="14">
        <f t="shared" si="73"/>
        <v>0.1775</v>
      </c>
      <c r="J150" s="14">
        <f t="shared" si="73"/>
        <v>0.196875</v>
      </c>
      <c r="K150" s="14">
        <f t="shared" si="73"/>
        <v>0.21624999999999997</v>
      </c>
      <c r="L150" s="14">
        <f t="shared" si="73"/>
        <v>0.23562500000000003</v>
      </c>
      <c r="M150" s="15">
        <f t="shared" si="73"/>
        <v>0.255</v>
      </c>
    </row>
    <row r="151" spans="1:13" ht="13.5" hidden="1">
      <c r="A151" s="36">
        <v>8</v>
      </c>
      <c r="B151" s="29" t="s">
        <v>5</v>
      </c>
      <c r="C151" s="30"/>
      <c r="D151" s="31"/>
      <c r="E151" s="5">
        <f>($B$3+$A151*$B$4)/($B$4*(1+$E$6*$A151))</f>
        <v>18</v>
      </c>
      <c r="F151" s="5">
        <f>($B$3+$A151*$B$4)/($B$4*(1+$F$6*$A151))</f>
        <v>15.000000000000002</v>
      </c>
      <c r="G151" s="5">
        <f>($B$3+$A151*$B$4)/($B$4*(1+$G$6*$A151))</f>
        <v>12.85714285714286</v>
      </c>
      <c r="H151" s="5">
        <f>($B$3+$A151*$B$4)/($B$4*(1+$H$6*$A151))</f>
        <v>11.249999999999998</v>
      </c>
      <c r="I151" s="5">
        <f>($B$3+$A151*$B$4)/($B$4*(1+$I$6*$A151))</f>
        <v>9.999999999999998</v>
      </c>
      <c r="J151" s="5">
        <f>($B$3+$A151*$B$4)/($B$4*(1+$J$6*$A151))</f>
        <v>9</v>
      </c>
      <c r="K151" s="5">
        <f>($B$3+$A151*$B$4)/($B$4*(1+$K$6*$A151))</f>
        <v>8.181818181818182</v>
      </c>
      <c r="L151" s="5">
        <f>($B$3+$A151*$B$4)/($B$4*(1+$L$6*$A151))</f>
        <v>7.500000000000001</v>
      </c>
      <c r="M151" s="13">
        <f>($B$3+$A151*$B$4)/($B$4*(1+$M$6*$A151))</f>
        <v>6.923076923076923</v>
      </c>
    </row>
    <row r="152" spans="1:13" ht="14.25" hidden="1" thickBot="1">
      <c r="A152" s="36"/>
      <c r="B152" s="29" t="s">
        <v>6</v>
      </c>
      <c r="C152" s="30"/>
      <c r="D152" s="31"/>
      <c r="E152" s="14">
        <f aca="true" t="shared" si="74" ref="E152:M152">(1+E$6*$A151)/$E$1</f>
        <v>0.1</v>
      </c>
      <c r="F152" s="14">
        <f t="shared" si="74"/>
        <v>0.12</v>
      </c>
      <c r="G152" s="14">
        <f t="shared" si="74"/>
        <v>0.13999999999999999</v>
      </c>
      <c r="H152" s="14">
        <f t="shared" si="74"/>
        <v>0.16</v>
      </c>
      <c r="I152" s="14">
        <f t="shared" si="74"/>
        <v>0.18</v>
      </c>
      <c r="J152" s="14">
        <f t="shared" si="74"/>
        <v>0.2</v>
      </c>
      <c r="K152" s="14">
        <f t="shared" si="74"/>
        <v>0.22000000000000003</v>
      </c>
      <c r="L152" s="14">
        <f t="shared" si="74"/>
        <v>0.24</v>
      </c>
      <c r="M152" s="15">
        <f t="shared" si="74"/>
        <v>0.26</v>
      </c>
    </row>
    <row r="153" spans="1:13" ht="13.5" hidden="1">
      <c r="A153" s="36">
        <v>8.25</v>
      </c>
      <c r="B153" s="29" t="s">
        <v>5</v>
      </c>
      <c r="C153" s="30"/>
      <c r="D153" s="31"/>
      <c r="E153" s="5">
        <f>($B$3+$A153*$B$4)/($B$4*(1+$E$6*$A153))</f>
        <v>18.25</v>
      </c>
      <c r="F153" s="5">
        <f>($B$3+$A153*$B$4)/($B$4*(1+$F$6*$A153))</f>
        <v>15.129533678756477</v>
      </c>
      <c r="G153" s="5">
        <f>($B$3+$A153*$B$4)/($B$4*(1+$G$6*$A153))</f>
        <v>12.920353982300885</v>
      </c>
      <c r="H153" s="5">
        <f>($B$3+$A153*$B$4)/($B$4*(1+$H$6*$A153))</f>
        <v>11.274131274131276</v>
      </c>
      <c r="I153" s="5">
        <f>($B$3+$A153*$B$4)/($B$4*(1+$I$6*$A153))</f>
        <v>10</v>
      </c>
      <c r="J153" s="5">
        <f>($B$3+$A153*$B$4)/($B$4*(1+$J$6*$A153))</f>
        <v>8.984615384615385</v>
      </c>
      <c r="K153" s="5">
        <f>($B$3+$A153*$B$4)/($B$4*(1+$K$6*$A153))</f>
        <v>8.156424581005588</v>
      </c>
      <c r="L153" s="5">
        <f>($B$3+$A153*$B$4)/($B$4*(1+$L$6*$A153))</f>
        <v>7.468030690537086</v>
      </c>
      <c r="M153" s="13">
        <f>($B$3+$A153*$B$4)/($B$4*(1+$M$6*$A153))</f>
        <v>6.886792452830187</v>
      </c>
    </row>
    <row r="154" spans="1:13" ht="14.25" hidden="1" thickBot="1">
      <c r="A154" s="36"/>
      <c r="B154" s="29" t="s">
        <v>6</v>
      </c>
      <c r="C154" s="30"/>
      <c r="D154" s="31"/>
      <c r="E154" s="14">
        <f aca="true" t="shared" si="75" ref="E154:M154">(1+E$6*$A153)/$E$1</f>
        <v>0.1</v>
      </c>
      <c r="F154" s="14">
        <f t="shared" si="75"/>
        <v>0.12062500000000001</v>
      </c>
      <c r="G154" s="14">
        <f t="shared" si="75"/>
        <v>0.14125000000000001</v>
      </c>
      <c r="H154" s="14">
        <f t="shared" si="75"/>
        <v>0.161875</v>
      </c>
      <c r="I154" s="14">
        <f t="shared" si="75"/>
        <v>0.18250000000000002</v>
      </c>
      <c r="J154" s="14">
        <f t="shared" si="75"/>
        <v>0.203125</v>
      </c>
      <c r="K154" s="14">
        <f t="shared" si="75"/>
        <v>0.22374999999999998</v>
      </c>
      <c r="L154" s="14">
        <f t="shared" si="75"/>
        <v>0.24437499999999995</v>
      </c>
      <c r="M154" s="15">
        <f t="shared" si="75"/>
        <v>0.265</v>
      </c>
    </row>
    <row r="155" spans="1:13" ht="13.5" hidden="1">
      <c r="A155" s="36">
        <v>8.5</v>
      </c>
      <c r="B155" s="29" t="s">
        <v>5</v>
      </c>
      <c r="C155" s="30"/>
      <c r="D155" s="31"/>
      <c r="E155" s="5">
        <f>($B$3+$A155*$B$4)/($B$4*(1+$E$6*$A155))</f>
        <v>18.5</v>
      </c>
      <c r="F155" s="5">
        <f>($B$3+$A155*$B$4)/($B$4*(1+$F$6*$A155))</f>
        <v>15.257731958762887</v>
      </c>
      <c r="G155" s="5">
        <f>($B$3+$A155*$B$4)/($B$4*(1+$G$6*$A155))</f>
        <v>12.982456140350877</v>
      </c>
      <c r="H155" s="5">
        <f>($B$3+$A155*$B$4)/($B$4*(1+$H$6*$A155))</f>
        <v>11.297709923664122</v>
      </c>
      <c r="I155" s="5">
        <f>($B$3+$A155*$B$4)/($B$4*(1+$I$6*$A155))</f>
        <v>9.999999999999998</v>
      </c>
      <c r="J155" s="5">
        <f>($B$3+$A155*$B$4)/($B$4*(1+$J$6*$A155))</f>
        <v>8.969696969696969</v>
      </c>
      <c r="K155" s="5">
        <f>($B$3+$A155*$B$4)/($B$4*(1+$K$6*$A155))</f>
        <v>8.131868131868131</v>
      </c>
      <c r="L155" s="5">
        <f>($B$3+$A155*$B$4)/($B$4*(1+$L$6*$A155))</f>
        <v>7.437185929648241</v>
      </c>
      <c r="M155" s="13">
        <f>($B$3+$A155*$B$4)/($B$4*(1+$M$6*$A155))</f>
        <v>6.851851851851852</v>
      </c>
    </row>
    <row r="156" spans="1:13" ht="14.25" hidden="1" thickBot="1">
      <c r="A156" s="36"/>
      <c r="B156" s="29" t="s">
        <v>6</v>
      </c>
      <c r="C156" s="30"/>
      <c r="D156" s="31"/>
      <c r="E156" s="14">
        <f aca="true" t="shared" si="76" ref="E156:M156">(1+E$6*$A155)/$E$1</f>
        <v>0.1</v>
      </c>
      <c r="F156" s="14">
        <f t="shared" si="76"/>
        <v>0.12125</v>
      </c>
      <c r="G156" s="14">
        <f t="shared" si="76"/>
        <v>0.14250000000000002</v>
      </c>
      <c r="H156" s="14">
        <f t="shared" si="76"/>
        <v>0.16375</v>
      </c>
      <c r="I156" s="14">
        <f t="shared" si="76"/>
        <v>0.185</v>
      </c>
      <c r="J156" s="14">
        <f t="shared" si="76"/>
        <v>0.20625</v>
      </c>
      <c r="K156" s="14">
        <f t="shared" si="76"/>
        <v>0.22749999999999998</v>
      </c>
      <c r="L156" s="14">
        <f t="shared" si="76"/>
        <v>0.24874999999999997</v>
      </c>
      <c r="M156" s="15">
        <f t="shared" si="76"/>
        <v>0.27</v>
      </c>
    </row>
    <row r="157" spans="1:13" ht="13.5" hidden="1">
      <c r="A157" s="36">
        <v>8.75</v>
      </c>
      <c r="B157" s="29" t="s">
        <v>5</v>
      </c>
      <c r="C157" s="30"/>
      <c r="D157" s="31"/>
      <c r="E157" s="5">
        <f>($B$3+$A157*$B$4)/($B$4*(1+$E$6*$A157))</f>
        <v>18.75</v>
      </c>
      <c r="F157" s="5">
        <f>($B$3+$A157*$B$4)/($B$4*(1+$F$6*$A157))</f>
        <v>15.384615384615383</v>
      </c>
      <c r="G157" s="5">
        <f>($B$3+$A157*$B$4)/($B$4*(1+$G$6*$A157))</f>
        <v>13.043478260869565</v>
      </c>
      <c r="H157" s="5">
        <f>($B$3+$A157*$B$4)/($B$4*(1+$H$6*$A157))</f>
        <v>11.320754716981131</v>
      </c>
      <c r="I157" s="5">
        <f>($B$3+$A157*$B$4)/($B$4*(1+$I$6*$A157))</f>
        <v>10</v>
      </c>
      <c r="J157" s="5">
        <f>($B$3+$A157*$B$4)/($B$4*(1+$J$6*$A157))</f>
        <v>8.955223880597014</v>
      </c>
      <c r="K157" s="5">
        <f>($B$3+$A157*$B$4)/($B$4*(1+$K$6*$A157))</f>
        <v>8.108108108108107</v>
      </c>
      <c r="L157" s="5">
        <f>($B$3+$A157*$B$4)/($B$4*(1+$L$6*$A157))</f>
        <v>7.407407407407407</v>
      </c>
      <c r="M157" s="13">
        <f>($B$3+$A157*$B$4)/($B$4*(1+$M$6*$A157))</f>
        <v>6.8181818181818175</v>
      </c>
    </row>
    <row r="158" spans="1:13" ht="14.25" hidden="1" thickBot="1">
      <c r="A158" s="36"/>
      <c r="B158" s="29" t="s">
        <v>6</v>
      </c>
      <c r="C158" s="30"/>
      <c r="D158" s="31"/>
      <c r="E158" s="14">
        <f aca="true" t="shared" si="77" ref="E158:M158">(1+E$6*$A157)/$E$1</f>
        <v>0.1</v>
      </c>
      <c r="F158" s="14">
        <f t="shared" si="77"/>
        <v>0.121875</v>
      </c>
      <c r="G158" s="14">
        <f t="shared" si="77"/>
        <v>0.14375</v>
      </c>
      <c r="H158" s="14">
        <f t="shared" si="77"/>
        <v>0.165625</v>
      </c>
      <c r="I158" s="14">
        <f t="shared" si="77"/>
        <v>0.1875</v>
      </c>
      <c r="J158" s="14">
        <f t="shared" si="77"/>
        <v>0.209375</v>
      </c>
      <c r="K158" s="14">
        <f t="shared" si="77"/>
        <v>0.23125</v>
      </c>
      <c r="L158" s="14">
        <f t="shared" si="77"/>
        <v>0.253125</v>
      </c>
      <c r="M158" s="15">
        <f t="shared" si="77"/>
        <v>0.275</v>
      </c>
    </row>
    <row r="159" spans="1:13" ht="13.5" hidden="1">
      <c r="A159" s="36">
        <v>9</v>
      </c>
      <c r="B159" s="29" t="s">
        <v>5</v>
      </c>
      <c r="C159" s="30"/>
      <c r="D159" s="31"/>
      <c r="E159" s="5">
        <f>($B$3+$A159*$B$4)/($B$4*(1+$E$6*$A159))</f>
        <v>18.999999999999996</v>
      </c>
      <c r="F159" s="5">
        <f>($B$3+$A159*$B$4)/($B$4*(1+$F$6*$A159))</f>
        <v>15.51020408163265</v>
      </c>
      <c r="G159" s="5">
        <f>($B$3+$A159*$B$4)/($B$4*(1+$G$6*$A159))</f>
        <v>13.10344827586207</v>
      </c>
      <c r="H159" s="5">
        <f>($B$3+$A159*$B$4)/($B$4*(1+$H$6*$A159))</f>
        <v>11.343283582089553</v>
      </c>
      <c r="I159" s="5">
        <f>($B$3+$A159*$B$4)/($B$4*(1+$I$6*$A159))</f>
        <v>10</v>
      </c>
      <c r="J159" s="5">
        <f>($B$3+$A159*$B$4)/($B$4*(1+$J$6*$A159))</f>
        <v>8.941176470588234</v>
      </c>
      <c r="K159" s="5">
        <f>($B$3+$A159*$B$4)/($B$4*(1+$K$6*$A159))</f>
        <v>8.085106382978724</v>
      </c>
      <c r="L159" s="5">
        <f>($B$3+$A159*$B$4)/($B$4*(1+$L$6*$A159))</f>
        <v>7.3786407766990285</v>
      </c>
      <c r="M159" s="13">
        <f>($B$3+$A159*$B$4)/($B$4*(1+$M$6*$A159))</f>
        <v>6.7857142857142865</v>
      </c>
    </row>
    <row r="160" spans="1:13" ht="14.25" hidden="1" thickBot="1">
      <c r="A160" s="36"/>
      <c r="B160" s="29" t="s">
        <v>6</v>
      </c>
      <c r="C160" s="30"/>
      <c r="D160" s="31"/>
      <c r="E160" s="14">
        <f aca="true" t="shared" si="78" ref="E160:M160">(1+E$6*$A159)/$E$1</f>
        <v>0.1</v>
      </c>
      <c r="F160" s="14">
        <f t="shared" si="78"/>
        <v>0.12250000000000001</v>
      </c>
      <c r="G160" s="14">
        <f t="shared" si="78"/>
        <v>0.145</v>
      </c>
      <c r="H160" s="14">
        <f t="shared" si="78"/>
        <v>0.16749999999999998</v>
      </c>
      <c r="I160" s="14">
        <f t="shared" si="78"/>
        <v>0.19</v>
      </c>
      <c r="J160" s="14">
        <f t="shared" si="78"/>
        <v>0.2125</v>
      </c>
      <c r="K160" s="14">
        <f t="shared" si="78"/>
        <v>0.23499999999999996</v>
      </c>
      <c r="L160" s="14">
        <f t="shared" si="78"/>
        <v>0.2575</v>
      </c>
      <c r="M160" s="15">
        <f t="shared" si="78"/>
        <v>0.27999999999999997</v>
      </c>
    </row>
    <row r="161" spans="1:13" ht="13.5" hidden="1">
      <c r="A161" s="36">
        <v>9.25</v>
      </c>
      <c r="B161" s="29" t="s">
        <v>5</v>
      </c>
      <c r="C161" s="30"/>
      <c r="D161" s="31"/>
      <c r="E161" s="5">
        <f>($B$3+$A161*$B$4)/($B$4*(1+$E$6*$A161))</f>
        <v>19.25</v>
      </c>
      <c r="F161" s="5">
        <f>($B$3+$A161*$B$4)/($B$4*(1+$F$6*$A161))</f>
        <v>15.634517766497462</v>
      </c>
      <c r="G161" s="5">
        <f>($B$3+$A161*$B$4)/($B$4*(1+$G$6*$A161))</f>
        <v>13.162393162393164</v>
      </c>
      <c r="H161" s="5">
        <f>($B$3+$A161*$B$4)/($B$4*(1+$H$6*$A161))</f>
        <v>11.36531365313653</v>
      </c>
      <c r="I161" s="5">
        <f>($B$3+$A161*$B$4)/($B$4*(1+$I$6*$A161))</f>
        <v>10</v>
      </c>
      <c r="J161" s="5">
        <f>($B$3+$A161*$B$4)/($B$4*(1+$J$6*$A161))</f>
        <v>8.927536231884059</v>
      </c>
      <c r="K161" s="5">
        <f>($B$3+$A161*$B$4)/($B$4*(1+$K$6*$A161))</f>
        <v>8.06282722513089</v>
      </c>
      <c r="L161" s="5">
        <f>($B$3+$A161*$B$4)/($B$4*(1+$L$6*$A161))</f>
        <v>7.350835322195704</v>
      </c>
      <c r="M161" s="13">
        <f>($B$3+$A161*$B$4)/($B$4*(1+$M$6*$A161))</f>
        <v>6.75438596491228</v>
      </c>
    </row>
    <row r="162" spans="1:13" ht="14.25" hidden="1" thickBot="1">
      <c r="A162" s="36"/>
      <c r="B162" s="29" t="s">
        <v>6</v>
      </c>
      <c r="C162" s="30"/>
      <c r="D162" s="31"/>
      <c r="E162" s="14">
        <f aca="true" t="shared" si="79" ref="E162:M162">(1+E$6*$A161)/$E$1</f>
        <v>0.1</v>
      </c>
      <c r="F162" s="14">
        <f t="shared" si="79"/>
        <v>0.123125</v>
      </c>
      <c r="G162" s="14">
        <f t="shared" si="79"/>
        <v>0.14625</v>
      </c>
      <c r="H162" s="14">
        <f t="shared" si="79"/>
        <v>0.169375</v>
      </c>
      <c r="I162" s="14">
        <f t="shared" si="79"/>
        <v>0.1925</v>
      </c>
      <c r="J162" s="14">
        <f t="shared" si="79"/>
        <v>0.215625</v>
      </c>
      <c r="K162" s="14">
        <f t="shared" si="79"/>
        <v>0.23875000000000002</v>
      </c>
      <c r="L162" s="14">
        <f t="shared" si="79"/>
        <v>0.26187499999999997</v>
      </c>
      <c r="M162" s="15">
        <f t="shared" si="79"/>
        <v>0.28500000000000003</v>
      </c>
    </row>
    <row r="163" spans="1:13" ht="13.5" hidden="1">
      <c r="A163" s="36">
        <v>9.5</v>
      </c>
      <c r="B163" s="29" t="s">
        <v>5</v>
      </c>
      <c r="C163" s="30"/>
      <c r="D163" s="31"/>
      <c r="E163" s="5">
        <f>($B$3+$A163*$B$4)/($B$4*(1+$E$6*$A163))</f>
        <v>19.5</v>
      </c>
      <c r="F163" s="5">
        <f>($B$3+$A163*$B$4)/($B$4*(1+$F$6*$A163))</f>
        <v>15.757575757575758</v>
      </c>
      <c r="G163" s="5">
        <f>($B$3+$A163*$B$4)/($B$4*(1+$G$6*$A163))</f>
        <v>13.220338983050848</v>
      </c>
      <c r="H163" s="5">
        <f>($B$3+$A163*$B$4)/($B$4*(1+$H$6*$A163))</f>
        <v>11.386861313868613</v>
      </c>
      <c r="I163" s="5">
        <f>($B$3+$A163*$B$4)/($B$4*(1+$I$6*$A163))</f>
        <v>10</v>
      </c>
      <c r="J163" s="5">
        <f>($B$3+$A163*$B$4)/($B$4*(1+$J$6*$A163))</f>
        <v>8.914285714285715</v>
      </c>
      <c r="K163" s="5">
        <f>($B$3+$A163*$B$4)/($B$4*(1+$K$6*$A163))</f>
        <v>8.041237113402063</v>
      </c>
      <c r="L163" s="5">
        <f>($B$3+$A163*$B$4)/($B$4*(1+$L$6*$A163))</f>
        <v>7.323943661971832</v>
      </c>
      <c r="M163" s="13">
        <f>($B$3+$A163*$B$4)/($B$4*(1+$M$6*$A163))</f>
        <v>6.724137931034482</v>
      </c>
    </row>
    <row r="164" spans="1:13" ht="14.25" hidden="1" thickBot="1">
      <c r="A164" s="36"/>
      <c r="B164" s="29" t="s">
        <v>6</v>
      </c>
      <c r="C164" s="30"/>
      <c r="D164" s="31"/>
      <c r="E164" s="14">
        <f aca="true" t="shared" si="80" ref="E164:M164">(1+E$6*$A163)/$E$1</f>
        <v>0.1</v>
      </c>
      <c r="F164" s="14">
        <f t="shared" si="80"/>
        <v>0.12375</v>
      </c>
      <c r="G164" s="14">
        <f t="shared" si="80"/>
        <v>0.14750000000000002</v>
      </c>
      <c r="H164" s="14">
        <f t="shared" si="80"/>
        <v>0.17124999999999999</v>
      </c>
      <c r="I164" s="14">
        <f t="shared" si="80"/>
        <v>0.195</v>
      </c>
      <c r="J164" s="14">
        <f t="shared" si="80"/>
        <v>0.21875</v>
      </c>
      <c r="K164" s="14">
        <f t="shared" si="80"/>
        <v>0.2425</v>
      </c>
      <c r="L164" s="14">
        <f t="shared" si="80"/>
        <v>0.26625</v>
      </c>
      <c r="M164" s="15">
        <f t="shared" si="80"/>
        <v>0.29000000000000004</v>
      </c>
    </row>
    <row r="165" spans="1:13" ht="13.5" hidden="1">
      <c r="A165" s="36">
        <v>9.75</v>
      </c>
      <c r="B165" s="29" t="s">
        <v>5</v>
      </c>
      <c r="C165" s="30"/>
      <c r="D165" s="31"/>
      <c r="E165" s="5">
        <f>($B$3+$A165*$B$4)/($B$4*(1+$E$6*$A165))</f>
        <v>19.75</v>
      </c>
      <c r="F165" s="5">
        <f>($B$3+$A165*$B$4)/($B$4*(1+$F$6*$A165))</f>
        <v>15.879396984924623</v>
      </c>
      <c r="G165" s="5">
        <f>($B$3+$A165*$B$4)/($B$4*(1+$G$6*$A165))</f>
        <v>13.277310924369747</v>
      </c>
      <c r="H165" s="5">
        <f>($B$3+$A165*$B$4)/($B$4*(1+$H$6*$A165))</f>
        <v>11.407942238267148</v>
      </c>
      <c r="I165" s="5">
        <f>($B$3+$A165*$B$4)/($B$4*(1+$I$6*$A165))</f>
        <v>10</v>
      </c>
      <c r="J165" s="5">
        <f>($B$3+$A165*$B$4)/($B$4*(1+$J$6*$A165))</f>
        <v>8.901408450704226</v>
      </c>
      <c r="K165" s="5">
        <f>($B$3+$A165*$B$4)/($B$4*(1+$K$6*$A165))</f>
        <v>8.02030456852792</v>
      </c>
      <c r="L165" s="5">
        <f>($B$3+$A165*$B$4)/($B$4*(1+$L$6*$A165))</f>
        <v>7.297921478060046</v>
      </c>
      <c r="M165" s="13">
        <f>($B$3+$A165*$B$4)/($B$4*(1+$M$6*$A165))</f>
        <v>6.694915254237287</v>
      </c>
    </row>
    <row r="166" spans="1:13" ht="14.25" hidden="1" thickBot="1">
      <c r="A166" s="36"/>
      <c r="B166" s="29" t="s">
        <v>6</v>
      </c>
      <c r="C166" s="30"/>
      <c r="D166" s="31"/>
      <c r="E166" s="14">
        <f aca="true" t="shared" si="81" ref="E166:M166">(1+E$6*$A165)/$E$1</f>
        <v>0.1</v>
      </c>
      <c r="F166" s="14">
        <f t="shared" si="81"/>
        <v>0.12437499999999999</v>
      </c>
      <c r="G166" s="14">
        <f t="shared" si="81"/>
        <v>0.14875</v>
      </c>
      <c r="H166" s="14">
        <f t="shared" si="81"/>
        <v>0.173125</v>
      </c>
      <c r="I166" s="14">
        <f t="shared" si="81"/>
        <v>0.1975</v>
      </c>
      <c r="J166" s="14">
        <f t="shared" si="81"/>
        <v>0.221875</v>
      </c>
      <c r="K166" s="14">
        <f t="shared" si="81"/>
        <v>0.24625</v>
      </c>
      <c r="L166" s="14">
        <f t="shared" si="81"/>
        <v>0.270625</v>
      </c>
      <c r="M166" s="15">
        <f t="shared" si="81"/>
        <v>0.29500000000000004</v>
      </c>
    </row>
    <row r="167" spans="1:13" ht="13.5">
      <c r="A167" s="36">
        <v>10</v>
      </c>
      <c r="B167" s="29"/>
      <c r="C167" s="30"/>
      <c r="D167" s="31"/>
      <c r="E167" s="5"/>
      <c r="F167" s="5"/>
      <c r="G167" s="5"/>
      <c r="H167" s="5"/>
      <c r="I167" s="5"/>
      <c r="J167" s="5"/>
      <c r="K167" s="5"/>
      <c r="L167" s="5"/>
      <c r="M167" s="13"/>
    </row>
    <row r="168" spans="1:13" ht="14.25" thickBot="1">
      <c r="A168" s="48"/>
      <c r="B168" s="32" t="s">
        <v>6</v>
      </c>
      <c r="C168" s="33"/>
      <c r="D168" s="34"/>
      <c r="E168" s="14">
        <f aca="true" t="shared" si="82" ref="E168:M168">(1+E$6*$A167)/$E$1</f>
        <v>0.1</v>
      </c>
      <c r="F168" s="14">
        <f t="shared" si="82"/>
        <v>0.125</v>
      </c>
      <c r="G168" s="14">
        <f t="shared" si="82"/>
        <v>0.15</v>
      </c>
      <c r="H168" s="14">
        <f t="shared" si="82"/>
        <v>0.175</v>
      </c>
      <c r="I168" s="14">
        <f t="shared" si="82"/>
        <v>0.2</v>
      </c>
      <c r="J168" s="14">
        <f t="shared" si="82"/>
        <v>0.225</v>
      </c>
      <c r="K168" s="14">
        <f t="shared" si="82"/>
        <v>0.25</v>
      </c>
      <c r="L168" s="14">
        <f t="shared" si="82"/>
        <v>0.275</v>
      </c>
      <c r="M168" s="15">
        <f t="shared" si="82"/>
        <v>0.3</v>
      </c>
    </row>
  </sheetData>
  <mergeCells count="248">
    <mergeCell ref="A165:A166"/>
    <mergeCell ref="B165:D165"/>
    <mergeCell ref="B166:D166"/>
    <mergeCell ref="A167:A168"/>
    <mergeCell ref="B167:D167"/>
    <mergeCell ref="B168:D168"/>
    <mergeCell ref="A161:A162"/>
    <mergeCell ref="B161:D161"/>
    <mergeCell ref="B162:D162"/>
    <mergeCell ref="A163:A164"/>
    <mergeCell ref="B163:D163"/>
    <mergeCell ref="B164:D164"/>
    <mergeCell ref="A157:A158"/>
    <mergeCell ref="B157:D157"/>
    <mergeCell ref="B158:D158"/>
    <mergeCell ref="A159:A160"/>
    <mergeCell ref="B159:D159"/>
    <mergeCell ref="B160:D160"/>
    <mergeCell ref="A153:A154"/>
    <mergeCell ref="B153:D153"/>
    <mergeCell ref="B154:D154"/>
    <mergeCell ref="A155:A156"/>
    <mergeCell ref="B155:D155"/>
    <mergeCell ref="B156:D156"/>
    <mergeCell ref="A149:A150"/>
    <mergeCell ref="B149:D149"/>
    <mergeCell ref="B150:D150"/>
    <mergeCell ref="A151:A152"/>
    <mergeCell ref="B151:D151"/>
    <mergeCell ref="B152:D152"/>
    <mergeCell ref="A145:A146"/>
    <mergeCell ref="B145:D145"/>
    <mergeCell ref="B146:D146"/>
    <mergeCell ref="A147:A148"/>
    <mergeCell ref="B147:D147"/>
    <mergeCell ref="B148:D148"/>
    <mergeCell ref="A141:A142"/>
    <mergeCell ref="B141:D141"/>
    <mergeCell ref="B142:D142"/>
    <mergeCell ref="A143:A144"/>
    <mergeCell ref="B143:D143"/>
    <mergeCell ref="B144:D144"/>
    <mergeCell ref="A137:A138"/>
    <mergeCell ref="B137:D137"/>
    <mergeCell ref="B138:D138"/>
    <mergeCell ref="A139:A140"/>
    <mergeCell ref="B139:D139"/>
    <mergeCell ref="B140:D140"/>
    <mergeCell ref="A133:A134"/>
    <mergeCell ref="B133:D133"/>
    <mergeCell ref="B134:D134"/>
    <mergeCell ref="A135:A136"/>
    <mergeCell ref="B135:D135"/>
    <mergeCell ref="B136:D136"/>
    <mergeCell ref="A129:A130"/>
    <mergeCell ref="B129:D129"/>
    <mergeCell ref="B130:D130"/>
    <mergeCell ref="A131:A132"/>
    <mergeCell ref="B131:D131"/>
    <mergeCell ref="B132:D132"/>
    <mergeCell ref="A125:A126"/>
    <mergeCell ref="B125:D125"/>
    <mergeCell ref="B126:D126"/>
    <mergeCell ref="A127:A128"/>
    <mergeCell ref="B127:D127"/>
    <mergeCell ref="B128:D128"/>
    <mergeCell ref="A121:A122"/>
    <mergeCell ref="B121:D121"/>
    <mergeCell ref="B122:D122"/>
    <mergeCell ref="A123:A124"/>
    <mergeCell ref="B123:D123"/>
    <mergeCell ref="B124:D124"/>
    <mergeCell ref="A117:A118"/>
    <mergeCell ref="B117:D117"/>
    <mergeCell ref="B118:D118"/>
    <mergeCell ref="A119:A120"/>
    <mergeCell ref="B119:D119"/>
    <mergeCell ref="B120:D120"/>
    <mergeCell ref="A113:A114"/>
    <mergeCell ref="B113:D113"/>
    <mergeCell ref="B114:D114"/>
    <mergeCell ref="A115:A116"/>
    <mergeCell ref="B115:D115"/>
    <mergeCell ref="B116:D116"/>
    <mergeCell ref="A109:A110"/>
    <mergeCell ref="B109:D109"/>
    <mergeCell ref="B110:D110"/>
    <mergeCell ref="A111:A112"/>
    <mergeCell ref="B111:D111"/>
    <mergeCell ref="B112:D112"/>
    <mergeCell ref="A105:A106"/>
    <mergeCell ref="B105:D105"/>
    <mergeCell ref="B106:D106"/>
    <mergeCell ref="A107:A108"/>
    <mergeCell ref="B107:D107"/>
    <mergeCell ref="B108:D108"/>
    <mergeCell ref="A101:A102"/>
    <mergeCell ref="B101:D101"/>
    <mergeCell ref="B102:D102"/>
    <mergeCell ref="A103:A104"/>
    <mergeCell ref="B103:D103"/>
    <mergeCell ref="B104:D104"/>
    <mergeCell ref="A97:A98"/>
    <mergeCell ref="B97:D97"/>
    <mergeCell ref="B98:D98"/>
    <mergeCell ref="A99:A100"/>
    <mergeCell ref="B99:D99"/>
    <mergeCell ref="B100:D100"/>
    <mergeCell ref="A93:A94"/>
    <mergeCell ref="B93:D93"/>
    <mergeCell ref="B94:D94"/>
    <mergeCell ref="A95:A96"/>
    <mergeCell ref="B95:D95"/>
    <mergeCell ref="B96:D96"/>
    <mergeCell ref="A89:A90"/>
    <mergeCell ref="B89:D89"/>
    <mergeCell ref="B90:D90"/>
    <mergeCell ref="A91:A92"/>
    <mergeCell ref="B91:D91"/>
    <mergeCell ref="B92:D92"/>
    <mergeCell ref="A85:A86"/>
    <mergeCell ref="B85:D85"/>
    <mergeCell ref="B86:D86"/>
    <mergeCell ref="A87:A88"/>
    <mergeCell ref="B87:D87"/>
    <mergeCell ref="B88:D88"/>
    <mergeCell ref="A81:A82"/>
    <mergeCell ref="B81:D81"/>
    <mergeCell ref="B82:D82"/>
    <mergeCell ref="A83:A84"/>
    <mergeCell ref="B83:D83"/>
    <mergeCell ref="B84:D84"/>
    <mergeCell ref="A77:A78"/>
    <mergeCell ref="B77:D77"/>
    <mergeCell ref="B78:D78"/>
    <mergeCell ref="A79:A80"/>
    <mergeCell ref="B79:D79"/>
    <mergeCell ref="B80:D80"/>
    <mergeCell ref="A73:A74"/>
    <mergeCell ref="B73:D73"/>
    <mergeCell ref="B74:D74"/>
    <mergeCell ref="A75:A76"/>
    <mergeCell ref="B75:D75"/>
    <mergeCell ref="B76:D76"/>
    <mergeCell ref="A69:A70"/>
    <mergeCell ref="B69:D69"/>
    <mergeCell ref="B70:D70"/>
    <mergeCell ref="A71:A72"/>
    <mergeCell ref="B71:D71"/>
    <mergeCell ref="B72:D72"/>
    <mergeCell ref="A65:A66"/>
    <mergeCell ref="B65:D65"/>
    <mergeCell ref="B66:D66"/>
    <mergeCell ref="A67:A68"/>
    <mergeCell ref="B67:D67"/>
    <mergeCell ref="B68:D68"/>
    <mergeCell ref="A61:A62"/>
    <mergeCell ref="B61:D61"/>
    <mergeCell ref="B62:D62"/>
    <mergeCell ref="A63:A64"/>
    <mergeCell ref="B63:D63"/>
    <mergeCell ref="B64:D64"/>
    <mergeCell ref="A57:A58"/>
    <mergeCell ref="B57:D57"/>
    <mergeCell ref="B58:D58"/>
    <mergeCell ref="A59:A60"/>
    <mergeCell ref="B59:D59"/>
    <mergeCell ref="B60:D60"/>
    <mergeCell ref="A53:A54"/>
    <mergeCell ref="B53:D53"/>
    <mergeCell ref="B54:D54"/>
    <mergeCell ref="A55:A56"/>
    <mergeCell ref="B55:D55"/>
    <mergeCell ref="B56:D56"/>
    <mergeCell ref="A49:A50"/>
    <mergeCell ref="B49:D49"/>
    <mergeCell ref="B50:D50"/>
    <mergeCell ref="A51:A52"/>
    <mergeCell ref="B51:D51"/>
    <mergeCell ref="B52:D52"/>
    <mergeCell ref="A45:A46"/>
    <mergeCell ref="B45:D45"/>
    <mergeCell ref="B46:D46"/>
    <mergeCell ref="A47:A48"/>
    <mergeCell ref="B47:D47"/>
    <mergeCell ref="B48:D48"/>
    <mergeCell ref="A41:A42"/>
    <mergeCell ref="B41:D41"/>
    <mergeCell ref="B42:D42"/>
    <mergeCell ref="A43:A44"/>
    <mergeCell ref="B43:D43"/>
    <mergeCell ref="B44:D44"/>
    <mergeCell ref="A37:A38"/>
    <mergeCell ref="B37:D37"/>
    <mergeCell ref="B38:D38"/>
    <mergeCell ref="A39:A40"/>
    <mergeCell ref="B39:D39"/>
    <mergeCell ref="B40:D40"/>
    <mergeCell ref="A33:A34"/>
    <mergeCell ref="B33:D33"/>
    <mergeCell ref="B34:D34"/>
    <mergeCell ref="A35:A36"/>
    <mergeCell ref="B35:D35"/>
    <mergeCell ref="B36:D36"/>
    <mergeCell ref="A29:A30"/>
    <mergeCell ref="B29:D29"/>
    <mergeCell ref="B30:D30"/>
    <mergeCell ref="A31:A32"/>
    <mergeCell ref="B31:D31"/>
    <mergeCell ref="B32:D32"/>
    <mergeCell ref="A25:A26"/>
    <mergeCell ref="B25:D25"/>
    <mergeCell ref="B26:D26"/>
    <mergeCell ref="A27:A28"/>
    <mergeCell ref="B27:D27"/>
    <mergeCell ref="B28:D28"/>
    <mergeCell ref="A21:A22"/>
    <mergeCell ref="B21:D21"/>
    <mergeCell ref="B22:D22"/>
    <mergeCell ref="A23:A24"/>
    <mergeCell ref="B23:D23"/>
    <mergeCell ref="B24:D24"/>
    <mergeCell ref="A17:A18"/>
    <mergeCell ref="B17:D17"/>
    <mergeCell ref="B18:D18"/>
    <mergeCell ref="A19:A20"/>
    <mergeCell ref="B19:D19"/>
    <mergeCell ref="B20:D20"/>
    <mergeCell ref="A13:A14"/>
    <mergeCell ref="B13:D13"/>
    <mergeCell ref="B14:D14"/>
    <mergeCell ref="A15:A16"/>
    <mergeCell ref="B15:D15"/>
    <mergeCell ref="B16:D16"/>
    <mergeCell ref="A9:A10"/>
    <mergeCell ref="B9:D9"/>
    <mergeCell ref="B10:D10"/>
    <mergeCell ref="A11:A12"/>
    <mergeCell ref="B11:D11"/>
    <mergeCell ref="B12:D12"/>
    <mergeCell ref="B6:D6"/>
    <mergeCell ref="A7:A8"/>
    <mergeCell ref="B7:D7"/>
    <mergeCell ref="B8:D8"/>
    <mergeCell ref="C1:D1"/>
    <mergeCell ref="F1:G1"/>
    <mergeCell ref="D3:E3"/>
    <mergeCell ref="D4:L4"/>
  </mergeCells>
  <conditionalFormatting sqref="K1">
    <cfRule type="expression" priority="1" dxfId="0" stopIfTrue="1">
      <formula>"($J$168+$J$6)&gt;30"</formula>
    </cfRule>
  </conditionalFormatting>
  <conditionalFormatting sqref="E168:I168 K168:M168 E8:I8 E10:I10 E12:I12 E14:I14 E16:I16 E18:I18 E20:I20 E22:I22 E24:I24 E26:I26 E28:I28 E30:I30 E32:I32 E34:I34 E36:I36 E38:I38 E40:I40 E42:I42 E44:I44 E46:I46 E48:I48 E50:I50 E52:I52 E54:I54 E56:I56 E58:I58 E60:I60 E62:I62 E64:I64 E66:I66 E68:I68 E70:I70 E72:I72 E74:I74 E76:I76 E78:I78 E80:I80 E82:I82 E84:I84 E86:I86 E88:I88 E90:I90 E92:I92 E94:I94 E96:I96 E98:I98 E100:I100 E102:I102 E104:I104 E106:I106 E108:I108 E110:I110 E112:I112 E114:I114 E116:I116 E118:I118 E120:I120 E122:I122 E124:I124 E126:I126 E128:I128 E130:I130 E132:I132 E134:I134 E136:I136 E138:I138 E140:I140 E142:I142 E144:I144 E146:I146 E148:I148 E150:I150 E152:I152 E154:I154 E156:I156 E158:I158 E160:I160 E162:I162 E164:I164 E166:I166 K88:M88 K90:M90 K92:M92 K94:M94 K96:M96 K98:M98 K100:M100 K102:M102 K104:M104 K106:M106 K108:M108 K110:M110 K112:M112 K114:M114 K116:M116 K118:M118 K120:M120 K122:M122 K124:M124 K126:M126 K128:M128 K130:M130 K132:M132 K134:M134 K136:M136 K138:M138 K140:M140 K142:M142 K144:M144 K146:M146 K148:M148 K150:M150 K152:M152 K154:M154 K156:M156 K158:M158 K160:M160 K162:M162 K164:M164 K166:M166 K8:M8 K10:M10 K12:M12 K14:M14 K16:M16 K18:M18 K20:M20 K22:M22 K24:M24 K26:M26 K28:M28 K30:M30 K32:M32 K34:M34 K36:M36 K38:M38 K40:M40 K42:M42 K44:M44 K46:M46 K48:M48 K50:M50 K52:M52 K54:M54 K56:M56 K58:M58 K60:M60 K62:M62 K64:M64 K66:M66 K68:M68 K70:M70 K72:M72 K74:M74 K76:M76 K78:M78 K80:M80 K82:M82 K84:M84 K86:M86">
    <cfRule type="cellIs" priority="2" dxfId="0" operator="greaterThanOrEqual" stopIfTrue="1">
      <formula>$F$3-E$6</formula>
    </cfRule>
  </conditionalFormatting>
  <conditionalFormatting sqref="J168 J8 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cfRule type="cellIs" priority="3" dxfId="0" operator="greaterThanOrEqual" stopIfTrue="1">
      <formula>$F$3-$J$6</formula>
    </cfRule>
  </conditionalFormatting>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M168"/>
  <sheetViews>
    <sheetView workbookViewId="0" topLeftCell="A47">
      <selection activeCell="B4" sqref="B4"/>
    </sheetView>
  </sheetViews>
  <sheetFormatPr defaultColWidth="9.00390625" defaultRowHeight="13.5"/>
  <sheetData>
    <row r="1" spans="3:7" ht="18" thickBot="1">
      <c r="C1" s="35" t="s">
        <v>0</v>
      </c>
      <c r="D1" s="35"/>
      <c r="E1" s="9">
        <f>$B$3/$B$4</f>
        <v>10</v>
      </c>
      <c r="F1" s="43" t="s">
        <v>1</v>
      </c>
      <c r="G1" s="43"/>
    </row>
    <row r="2" spans="3:7" ht="14.25" thickBot="1">
      <c r="C2" s="6"/>
      <c r="D2" s="6"/>
      <c r="E2" s="7"/>
      <c r="F2" s="8"/>
      <c r="G2" s="8"/>
    </row>
    <row r="3" spans="1:6" ht="14.25" thickBot="1">
      <c r="A3" s="1" t="s">
        <v>2</v>
      </c>
      <c r="B3" s="2">
        <f>'算定屈折力'!$B$3</f>
        <v>2</v>
      </c>
      <c r="D3" s="40" t="s">
        <v>7</v>
      </c>
      <c r="E3" s="41"/>
      <c r="F3" s="16">
        <v>0.3</v>
      </c>
    </row>
    <row r="4" spans="1:12" ht="14.25" thickBot="1">
      <c r="A4" s="3" t="s">
        <v>8</v>
      </c>
      <c r="B4" s="4">
        <f>'算定屈折力'!$B$4</f>
        <v>0.2</v>
      </c>
      <c r="D4" s="42"/>
      <c r="E4" s="42"/>
      <c r="F4" s="42"/>
      <c r="G4" s="42"/>
      <c r="H4" s="42"/>
      <c r="I4" s="42"/>
      <c r="J4" s="42"/>
      <c r="K4" s="42"/>
      <c r="L4" s="42"/>
    </row>
    <row r="5" ht="14.25" thickBot="1"/>
    <row r="6" spans="1:13" ht="13.5">
      <c r="A6" s="10" t="s">
        <v>4</v>
      </c>
      <c r="B6" s="37" t="s">
        <v>3</v>
      </c>
      <c r="C6" s="38"/>
      <c r="D6" s="39"/>
      <c r="E6" s="11">
        <v>0</v>
      </c>
      <c r="F6" s="11">
        <v>0.025</v>
      </c>
      <c r="G6" s="11">
        <v>0.05</v>
      </c>
      <c r="H6" s="11">
        <v>0.075</v>
      </c>
      <c r="I6" s="11">
        <v>0.1</v>
      </c>
      <c r="J6" s="11">
        <v>0.125</v>
      </c>
      <c r="K6" s="11">
        <v>0.15</v>
      </c>
      <c r="L6" s="11">
        <v>0.175</v>
      </c>
      <c r="M6" s="12">
        <v>0.2</v>
      </c>
    </row>
    <row r="7" spans="1:13" ht="15.75" customHeight="1">
      <c r="A7" s="36">
        <v>-10</v>
      </c>
      <c r="B7" s="29" t="s">
        <v>5</v>
      </c>
      <c r="C7" s="30"/>
      <c r="D7" s="31"/>
      <c r="E7" s="5">
        <f>($B$3+$A7*$B$4)/($B$4*(1+$E$6*$A7))</f>
        <v>0</v>
      </c>
      <c r="F7" s="5">
        <f>($B$3+$A7*$B$4)/($B$4*(1+$F$6*$A7))</f>
        <v>0</v>
      </c>
      <c r="G7" s="5">
        <f>($B$3+$A7*$B$4)/($B$4*(1+$G$6*$A7))</f>
        <v>0</v>
      </c>
      <c r="H7" s="5">
        <f>($B$3+$A7*$B$4)/($B$4*(1+$H$6*$A7))</f>
        <v>0</v>
      </c>
      <c r="I7" s="5" t="e">
        <f>($B$3+$A7*$B$4)/($B$4*(1+$I$6*$A7))</f>
        <v>#DIV/0!</v>
      </c>
      <c r="J7" s="5">
        <f>($B$3+$A7*$B$4)/($B$4*(1+$J$6*$A7))</f>
        <v>0</v>
      </c>
      <c r="K7" s="5">
        <f>($B$3+$A7*$B$4)/($B$4*(1+$K$6*$A7))</f>
        <v>0</v>
      </c>
      <c r="L7" s="5">
        <f aca="true" t="shared" si="0" ref="L7:L69">($B$3+$A7*$B$4)/($B$4*(1+$L$6*$A7))</f>
        <v>0</v>
      </c>
      <c r="M7" s="13">
        <f aca="true" t="shared" si="1" ref="M7:M69">($B$3+$A7*$B$4)/($B$4*(1+$M$6*$A7))</f>
        <v>0</v>
      </c>
    </row>
    <row r="8" spans="1:13" ht="14.25" thickBot="1">
      <c r="A8" s="36"/>
      <c r="B8" s="29"/>
      <c r="C8" s="30"/>
      <c r="D8" s="31"/>
      <c r="E8" s="14"/>
      <c r="F8" s="14"/>
      <c r="G8" s="14"/>
      <c r="H8" s="14"/>
      <c r="I8" s="14"/>
      <c r="J8" s="14"/>
      <c r="K8" s="14"/>
      <c r="L8" s="14"/>
      <c r="M8" s="15"/>
    </row>
    <row r="9" spans="1:13" ht="13.5" hidden="1">
      <c r="A9" s="36">
        <v>-9.75</v>
      </c>
      <c r="B9" s="29" t="s">
        <v>5</v>
      </c>
      <c r="C9" s="30"/>
      <c r="D9" s="31"/>
      <c r="E9" s="5">
        <f>($B$3+$A9*$B$4)/($B$4*(1+$E$6*$A9))</f>
        <v>0.2499999999999991</v>
      </c>
      <c r="F9" s="5">
        <f>($B$3+$A9*$B$4)/($B$4*(1+$F$6*$A9))</f>
        <v>0.33057851239669306</v>
      </c>
      <c r="G9" s="5">
        <f>($B$3+$A9*$B$4)/($B$4*(1+$G$6*$A9))</f>
        <v>0.48780487804877876</v>
      </c>
      <c r="H9" s="5">
        <f>($B$3+$A9*$B$4)/($B$4*(1+$H$6*$A9))</f>
        <v>0.9302325581395313</v>
      </c>
      <c r="I9" s="5">
        <f>($B$3+$A9*$B$4)/($B$4*(1+$I$6*$A9))</f>
        <v>9.999999999999998</v>
      </c>
      <c r="J9" s="5">
        <f>($B$3+$A9*$B$4)/($B$4*(1+$J$6*$A9))</f>
        <v>-1.1428571428571388</v>
      </c>
      <c r="K9" s="5">
        <f>($B$3+$A9*$B$4)/($B$4*(1+$K$6*$A9))</f>
        <v>-0.5405405405405387</v>
      </c>
      <c r="L9" s="5">
        <f t="shared" si="0"/>
        <v>-0.3539823008849546</v>
      </c>
      <c r="M9" s="13">
        <f t="shared" si="1"/>
        <v>-0.2631578947368411</v>
      </c>
    </row>
    <row r="10" spans="1:13" ht="14.25" hidden="1" thickBot="1">
      <c r="A10" s="36"/>
      <c r="B10" s="29" t="s">
        <v>6</v>
      </c>
      <c r="C10" s="30"/>
      <c r="D10" s="31"/>
      <c r="E10" s="14">
        <f aca="true" t="shared" si="2" ref="E10:M10">(1+E$6*$A9)/$E$1</f>
        <v>0.1</v>
      </c>
      <c r="F10" s="14">
        <f t="shared" si="2"/>
        <v>0.075625</v>
      </c>
      <c r="G10" s="14">
        <f t="shared" si="2"/>
        <v>0.05125</v>
      </c>
      <c r="H10" s="14">
        <f t="shared" si="2"/>
        <v>0.026875000000000003</v>
      </c>
      <c r="I10" s="14">
        <f t="shared" si="2"/>
        <v>0.002499999999999991</v>
      </c>
      <c r="J10" s="14">
        <f t="shared" si="2"/>
        <v>-0.021875</v>
      </c>
      <c r="K10" s="14">
        <f t="shared" si="2"/>
        <v>-0.04624999999999999</v>
      </c>
      <c r="L10" s="14">
        <f t="shared" si="2"/>
        <v>-0.07062499999999998</v>
      </c>
      <c r="M10" s="15">
        <f t="shared" si="2"/>
        <v>-0.09500000000000001</v>
      </c>
    </row>
    <row r="11" spans="1:13" ht="13.5" hidden="1">
      <c r="A11" s="36">
        <v>-9.5</v>
      </c>
      <c r="B11" s="29" t="s">
        <v>5</v>
      </c>
      <c r="C11" s="30"/>
      <c r="D11" s="31"/>
      <c r="E11" s="5">
        <f>($B$3+$A11*$B$4)/($B$4*(1+$E$6*$A11))</f>
        <v>0.49999999999999933</v>
      </c>
      <c r="F11" s="5">
        <f>($B$3+$A11*$B$4)/($B$4*(1+$F$6*$A11))</f>
        <v>0.655737704918032</v>
      </c>
      <c r="G11" s="5">
        <f>($B$3+$A11*$B$4)/($B$4*(1+$G$6*$A11))</f>
        <v>0.9523809523809512</v>
      </c>
      <c r="H11" s="5">
        <f>($B$3+$A11*$B$4)/($B$4*(1+$H$6*$A11))</f>
        <v>1.7391304347826064</v>
      </c>
      <c r="I11" s="5">
        <f>($B$3+$A11*$B$4)/($B$4*(1+$I$6*$A11))</f>
        <v>9.999999999999998</v>
      </c>
      <c r="J11" s="5">
        <f>($B$3+$A11*$B$4)/($B$4*(1+$J$6*$A11))</f>
        <v>-2.6666666666666625</v>
      </c>
      <c r="K11" s="5">
        <f>($B$3+$A11*$B$4)/($B$4*(1+$K$6*$A11))</f>
        <v>-1.1764705882352924</v>
      </c>
      <c r="L11" s="5">
        <f t="shared" si="0"/>
        <v>-0.7547169811320746</v>
      </c>
      <c r="M11" s="13">
        <f t="shared" si="1"/>
        <v>-0.5555555555555547</v>
      </c>
    </row>
    <row r="12" spans="1:13" ht="14.25" hidden="1" thickBot="1">
      <c r="A12" s="36"/>
      <c r="B12" s="29" t="s">
        <v>6</v>
      </c>
      <c r="C12" s="30"/>
      <c r="D12" s="31"/>
      <c r="E12" s="14">
        <f aca="true" t="shared" si="3" ref="E12:M12">(1+E$6*$A11)/$E$1</f>
        <v>0.1</v>
      </c>
      <c r="F12" s="14">
        <f t="shared" si="3"/>
        <v>0.07625</v>
      </c>
      <c r="G12" s="14">
        <f t="shared" si="3"/>
        <v>0.05249999999999999</v>
      </c>
      <c r="H12" s="14">
        <f t="shared" si="3"/>
        <v>0.028749999999999998</v>
      </c>
      <c r="I12" s="14">
        <f t="shared" si="3"/>
        <v>0.004999999999999993</v>
      </c>
      <c r="J12" s="14">
        <f t="shared" si="3"/>
        <v>-0.01875</v>
      </c>
      <c r="K12" s="14">
        <f t="shared" si="3"/>
        <v>-0.0425</v>
      </c>
      <c r="L12" s="14">
        <f t="shared" si="3"/>
        <v>-0.06624999999999999</v>
      </c>
      <c r="M12" s="15">
        <f t="shared" si="3"/>
        <v>-0.09000000000000001</v>
      </c>
    </row>
    <row r="13" spans="1:13" ht="13.5" hidden="1">
      <c r="A13" s="36">
        <v>-9.25</v>
      </c>
      <c r="B13" s="29" t="s">
        <v>5</v>
      </c>
      <c r="C13" s="30"/>
      <c r="D13" s="31"/>
      <c r="E13" s="5">
        <f>($B$3+$A13*$B$4)/($B$4*(1+$E$6*$A13))</f>
        <v>0.7499999999999996</v>
      </c>
      <c r="F13" s="5">
        <f>($B$3+$A13*$B$4)/($B$4*(1+$F$6*$A13))</f>
        <v>0.9756097560975603</v>
      </c>
      <c r="G13" s="5">
        <f>($B$3+$A13*$B$4)/($B$4*(1+$G$6*$A13))</f>
        <v>1.3953488372093015</v>
      </c>
      <c r="H13" s="5">
        <f>($B$3+$A13*$B$4)/($B$4*(1+$H$6*$A13))</f>
        <v>2.448979591836733</v>
      </c>
      <c r="I13" s="5">
        <f>($B$3+$A13*$B$4)/($B$4*(1+$I$6*$A13))</f>
        <v>9.999999999999998</v>
      </c>
      <c r="J13" s="5">
        <f>($B$3+$A13*$B$4)/($B$4*(1+$J$6*$A13))</f>
        <v>-4.799999999999997</v>
      </c>
      <c r="K13" s="5">
        <f>($B$3+$A13*$B$4)/($B$4*(1+$K$6*$A13))</f>
        <v>-1.9354838709677409</v>
      </c>
      <c r="L13" s="5">
        <f t="shared" si="0"/>
        <v>-1.2121212121212115</v>
      </c>
      <c r="M13" s="13">
        <f t="shared" si="1"/>
        <v>-0.8823529411764699</v>
      </c>
    </row>
    <row r="14" spans="1:13" ht="14.25" hidden="1" thickBot="1">
      <c r="A14" s="36"/>
      <c r="B14" s="29" t="s">
        <v>6</v>
      </c>
      <c r="C14" s="30"/>
      <c r="D14" s="31"/>
      <c r="E14" s="14">
        <f aca="true" t="shared" si="4" ref="E14:M14">(1+E$6*$A13)/$E$1</f>
        <v>0.1</v>
      </c>
      <c r="F14" s="14">
        <f t="shared" si="4"/>
        <v>0.076875</v>
      </c>
      <c r="G14" s="14">
        <f t="shared" si="4"/>
        <v>0.05375</v>
      </c>
      <c r="H14" s="14">
        <f t="shared" si="4"/>
        <v>0.030625000000000003</v>
      </c>
      <c r="I14" s="14">
        <f t="shared" si="4"/>
        <v>0.007499999999999995</v>
      </c>
      <c r="J14" s="14">
        <f t="shared" si="4"/>
        <v>-0.015625</v>
      </c>
      <c r="K14" s="14">
        <f t="shared" si="4"/>
        <v>-0.03874999999999999</v>
      </c>
      <c r="L14" s="14">
        <f t="shared" si="4"/>
        <v>-0.06187499999999999</v>
      </c>
      <c r="M14" s="15">
        <f t="shared" si="4"/>
        <v>-0.085</v>
      </c>
    </row>
    <row r="15" spans="1:13" ht="13.5" hidden="1">
      <c r="A15" s="36">
        <v>-9</v>
      </c>
      <c r="B15" s="29" t="s">
        <v>5</v>
      </c>
      <c r="C15" s="30"/>
      <c r="D15" s="31"/>
      <c r="E15" s="5">
        <f>($B$3+$A15*$B$4)/($B$4*(1+$E$6*$A15))</f>
        <v>0.9999999999999998</v>
      </c>
      <c r="F15" s="5">
        <f>($B$3+$A15*$B$4)/($B$4*(1+$F$6*$A15))</f>
        <v>1.2903225806451608</v>
      </c>
      <c r="G15" s="5">
        <f>($B$3+$A15*$B$4)/($B$4*(1+$G$6*$A15))</f>
        <v>1.8181818181818175</v>
      </c>
      <c r="H15" s="5">
        <f>($B$3+$A15*$B$4)/($B$4*(1+$H$6*$A15))</f>
        <v>3.0769230769230753</v>
      </c>
      <c r="I15" s="5">
        <f>($B$3+$A15*$B$4)/($B$4*(1+$I$6*$A15))</f>
        <v>10</v>
      </c>
      <c r="J15" s="5">
        <f>($B$3+$A15*$B$4)/($B$4*(1+$J$6*$A15))</f>
        <v>-7.999999999999998</v>
      </c>
      <c r="K15" s="5">
        <f>($B$3+$A15*$B$4)/($B$4*(1+$K$6*$A15))</f>
        <v>-2.857142857142857</v>
      </c>
      <c r="L15" s="5">
        <f t="shared" si="0"/>
        <v>-1.7391304347826084</v>
      </c>
      <c r="M15" s="13">
        <f t="shared" si="1"/>
        <v>-1.2499999999999996</v>
      </c>
    </row>
    <row r="16" spans="1:13" ht="14.25" hidden="1" thickBot="1">
      <c r="A16" s="36"/>
      <c r="B16" s="29" t="s">
        <v>6</v>
      </c>
      <c r="C16" s="30"/>
      <c r="D16" s="31"/>
      <c r="E16" s="14">
        <f aca="true" t="shared" si="5" ref="E16:M16">(1+E$6*$A15)/$E$1</f>
        <v>0.1</v>
      </c>
      <c r="F16" s="14">
        <f t="shared" si="5"/>
        <v>0.0775</v>
      </c>
      <c r="G16" s="14">
        <f t="shared" si="5"/>
        <v>0.05500000000000001</v>
      </c>
      <c r="H16" s="14">
        <f t="shared" si="5"/>
        <v>0.03250000000000001</v>
      </c>
      <c r="I16" s="14">
        <f t="shared" si="5"/>
        <v>0.009999999999999998</v>
      </c>
      <c r="J16" s="14">
        <f t="shared" si="5"/>
        <v>-0.0125</v>
      </c>
      <c r="K16" s="14">
        <f t="shared" si="5"/>
        <v>-0.03499999999999999</v>
      </c>
      <c r="L16" s="14">
        <f t="shared" si="5"/>
        <v>-0.057499999999999996</v>
      </c>
      <c r="M16" s="15">
        <f t="shared" si="5"/>
        <v>-0.08</v>
      </c>
    </row>
    <row r="17" spans="1:13" ht="13.5" hidden="1">
      <c r="A17" s="36">
        <v>-8.75</v>
      </c>
      <c r="B17" s="29" t="s">
        <v>5</v>
      </c>
      <c r="C17" s="30"/>
      <c r="D17" s="31"/>
      <c r="E17" s="5">
        <f>($B$3+$A17*$B$4)/($B$4*(1+$E$6*$A17))</f>
        <v>1.25</v>
      </c>
      <c r="F17" s="5">
        <f>($B$3+$A17*$B$4)/($B$4*(1+$F$6*$A17))</f>
        <v>1.6</v>
      </c>
      <c r="G17" s="5">
        <f>($B$3+$A17*$B$4)/($B$4*(1+$G$6*$A17))</f>
        <v>2.2222222222222223</v>
      </c>
      <c r="H17" s="5">
        <f>($B$3+$A17*$B$4)/($B$4*(1+$H$6*$A17))</f>
        <v>3.6363636363636362</v>
      </c>
      <c r="I17" s="5">
        <f>($B$3+$A17*$B$4)/($B$4*(1+$I$6*$A17))</f>
        <v>10</v>
      </c>
      <c r="J17" s="5">
        <f>($B$3+$A17*$B$4)/($B$4*(1+$J$6*$A17))</f>
        <v>-13.333333333333332</v>
      </c>
      <c r="K17" s="5">
        <f>($B$3+$A17*$B$4)/($B$4*(1+$K$6*$A17))</f>
        <v>-4</v>
      </c>
      <c r="L17" s="5">
        <f t="shared" si="0"/>
        <v>-2.352941176470588</v>
      </c>
      <c r="M17" s="13">
        <f t="shared" si="1"/>
        <v>-1.6666666666666665</v>
      </c>
    </row>
    <row r="18" spans="1:13" ht="14.25" hidden="1" thickBot="1">
      <c r="A18" s="36"/>
      <c r="B18" s="29" t="s">
        <v>6</v>
      </c>
      <c r="C18" s="30"/>
      <c r="D18" s="31"/>
      <c r="E18" s="14">
        <f aca="true" t="shared" si="6" ref="E18:M18">(1+E$6*$A17)/$E$1</f>
        <v>0.1</v>
      </c>
      <c r="F18" s="14">
        <f t="shared" si="6"/>
        <v>0.078125</v>
      </c>
      <c r="G18" s="14">
        <f t="shared" si="6"/>
        <v>0.05625</v>
      </c>
      <c r="H18" s="14">
        <f t="shared" si="6"/>
        <v>0.034375</v>
      </c>
      <c r="I18" s="14">
        <f t="shared" si="6"/>
        <v>0.0125</v>
      </c>
      <c r="J18" s="14">
        <f t="shared" si="6"/>
        <v>-0.009375</v>
      </c>
      <c r="K18" s="14">
        <f t="shared" si="6"/>
        <v>-0.03125</v>
      </c>
      <c r="L18" s="14">
        <f t="shared" si="6"/>
        <v>-0.053125</v>
      </c>
      <c r="M18" s="15">
        <f t="shared" si="6"/>
        <v>-0.075</v>
      </c>
    </row>
    <row r="19" spans="1:13" ht="13.5" hidden="1">
      <c r="A19" s="36">
        <v>-8.5</v>
      </c>
      <c r="B19" s="29" t="s">
        <v>5</v>
      </c>
      <c r="C19" s="30"/>
      <c r="D19" s="31"/>
      <c r="E19" s="5">
        <f>($B$3+$A19*$B$4)/($B$4*(1+$E$6*$A19))</f>
        <v>1.4999999999999991</v>
      </c>
      <c r="F19" s="5">
        <f>($B$3+$A19*$B$4)/($B$4*(1+$F$6*$A19))</f>
        <v>1.9047619047619035</v>
      </c>
      <c r="G19" s="5">
        <f>($B$3+$A19*$B$4)/($B$4*(1+$G$6*$A19))</f>
        <v>2.6086956521739117</v>
      </c>
      <c r="H19" s="5">
        <f>($B$3+$A19*$B$4)/($B$4*(1+$H$6*$A19))</f>
        <v>4.137931034482755</v>
      </c>
      <c r="I19" s="5">
        <f>($B$3+$A19*$B$4)/($B$4*(1+$I$6*$A19))</f>
        <v>9.999999999999998</v>
      </c>
      <c r="J19" s="5">
        <f>($B$3+$A19*$B$4)/($B$4*(1+$J$6*$A19))</f>
        <v>-23.999999999999986</v>
      </c>
      <c r="K19" s="5">
        <f>($B$3+$A19*$B$4)/($B$4*(1+$K$6*$A19))</f>
        <v>-5.454545454545452</v>
      </c>
      <c r="L19" s="5">
        <f t="shared" si="0"/>
        <v>-3.0769230769230758</v>
      </c>
      <c r="M19" s="13">
        <f t="shared" si="1"/>
        <v>-2.142857142857141</v>
      </c>
    </row>
    <row r="20" spans="1:13" ht="14.25" hidden="1" thickBot="1">
      <c r="A20" s="36"/>
      <c r="B20" s="29" t="s">
        <v>6</v>
      </c>
      <c r="C20" s="30"/>
      <c r="D20" s="31"/>
      <c r="E20" s="14">
        <f aca="true" t="shared" si="7" ref="E20:M20">(1+E$6*$A19)/$E$1</f>
        <v>0.1</v>
      </c>
      <c r="F20" s="14">
        <f t="shared" si="7"/>
        <v>0.07875</v>
      </c>
      <c r="G20" s="14">
        <f t="shared" si="7"/>
        <v>0.057499999999999996</v>
      </c>
      <c r="H20" s="14">
        <f t="shared" si="7"/>
        <v>0.036250000000000004</v>
      </c>
      <c r="I20" s="14">
        <f t="shared" si="7"/>
        <v>0.01499999999999999</v>
      </c>
      <c r="J20" s="14">
        <f t="shared" si="7"/>
        <v>-0.00625</v>
      </c>
      <c r="K20" s="14">
        <f t="shared" si="7"/>
        <v>-0.02749999999999999</v>
      </c>
      <c r="L20" s="14">
        <f t="shared" si="7"/>
        <v>-0.04874999999999998</v>
      </c>
      <c r="M20" s="15">
        <f t="shared" si="7"/>
        <v>-0.07000000000000002</v>
      </c>
    </row>
    <row r="21" spans="1:13" ht="13.5" hidden="1">
      <c r="A21" s="36">
        <v>-8.25</v>
      </c>
      <c r="B21" s="29" t="s">
        <v>5</v>
      </c>
      <c r="C21" s="30"/>
      <c r="D21" s="31"/>
      <c r="E21" s="5">
        <f>($B$3+$A21*$B$4)/($B$4*(1+$E$6*$A21))</f>
        <v>1.7499999999999993</v>
      </c>
      <c r="F21" s="5">
        <f>($B$3+$A21*$B$4)/($B$4*(1+$F$6*$A21))</f>
        <v>2.204724409448818</v>
      </c>
      <c r="G21" s="5">
        <f>($B$3+$A21*$B$4)/($B$4*(1+$G$6*$A21))</f>
        <v>2.978723404255318</v>
      </c>
      <c r="H21" s="5">
        <f>($B$3+$A21*$B$4)/($B$4*(1+$H$6*$A21))</f>
        <v>4.5901639344262275</v>
      </c>
      <c r="I21" s="5">
        <f>($B$3+$A21*$B$4)/($B$4*(1+$I$6*$A21))</f>
        <v>10</v>
      </c>
      <c r="J21" s="5">
        <f>($B$3+$A21*$B$4)/($B$4*(1+$J$6*$A21))</f>
        <v>-55.99999999999998</v>
      </c>
      <c r="K21" s="5">
        <f>($B$3+$A21*$B$4)/($B$4*(1+$K$6*$A21))</f>
        <v>-7.368421052631574</v>
      </c>
      <c r="L21" s="5">
        <f t="shared" si="0"/>
        <v>-3.943661971830985</v>
      </c>
      <c r="M21" s="13">
        <f t="shared" si="1"/>
        <v>-2.6923076923076907</v>
      </c>
    </row>
    <row r="22" spans="1:13" ht="14.25" hidden="1" thickBot="1">
      <c r="A22" s="36"/>
      <c r="B22" s="29" t="s">
        <v>6</v>
      </c>
      <c r="C22" s="30"/>
      <c r="D22" s="31"/>
      <c r="E22" s="14">
        <f aca="true" t="shared" si="8" ref="E22:M22">(1+E$6*$A21)/$E$1</f>
        <v>0.1</v>
      </c>
      <c r="F22" s="14">
        <f t="shared" si="8"/>
        <v>0.079375</v>
      </c>
      <c r="G22" s="14">
        <f t="shared" si="8"/>
        <v>0.05874999999999999</v>
      </c>
      <c r="H22" s="14">
        <f t="shared" si="8"/>
        <v>0.038125</v>
      </c>
      <c r="I22" s="14">
        <f t="shared" si="8"/>
        <v>0.017499999999999995</v>
      </c>
      <c r="J22" s="14">
        <f t="shared" si="8"/>
        <v>-0.003125</v>
      </c>
      <c r="K22" s="14">
        <f t="shared" si="8"/>
        <v>-0.023750000000000004</v>
      </c>
      <c r="L22" s="14">
        <f t="shared" si="8"/>
        <v>-0.044374999999999984</v>
      </c>
      <c r="M22" s="15">
        <f t="shared" si="8"/>
        <v>-0.06500000000000002</v>
      </c>
    </row>
    <row r="23" spans="1:13" ht="13.5" hidden="1">
      <c r="A23" s="36">
        <v>-8</v>
      </c>
      <c r="B23" s="29" t="s">
        <v>5</v>
      </c>
      <c r="C23" s="30"/>
      <c r="D23" s="31"/>
      <c r="E23" s="5">
        <f>($B$3+$A23*$B$4)/($B$4*(1+$E$6*$A23))</f>
        <v>1.9999999999999996</v>
      </c>
      <c r="F23" s="5">
        <f>($B$3+$A23*$B$4)/($B$4*(1+$F$6*$A23))</f>
        <v>2.499999999999999</v>
      </c>
      <c r="G23" s="5">
        <f>($B$3+$A23*$B$4)/($B$4*(1+$G$6*$A23))</f>
        <v>3.3333333333333326</v>
      </c>
      <c r="H23" s="5">
        <f>($B$3+$A23*$B$4)/($B$4*(1+$H$6*$A23))</f>
        <v>4.999999999999998</v>
      </c>
      <c r="I23" s="5">
        <f>($B$3+$A23*$B$4)/($B$4*(1+$I$6*$A23))</f>
        <v>10</v>
      </c>
      <c r="J23" s="5" t="e">
        <f>($B$3+$A23*$B$4)/($B$4*(1+$J$6*$A23))</f>
        <v>#DIV/0!</v>
      </c>
      <c r="K23" s="5">
        <f>($B$3+$A23*$B$4)/($B$4*(1+$K$6*$A23))</f>
        <v>-10</v>
      </c>
      <c r="L23" s="5">
        <f t="shared" si="0"/>
        <v>-5</v>
      </c>
      <c r="M23" s="13">
        <f t="shared" si="1"/>
        <v>-3.333333333333332</v>
      </c>
    </row>
    <row r="24" spans="1:13" ht="14.25" hidden="1" thickBot="1">
      <c r="A24" s="36"/>
      <c r="B24" s="29" t="s">
        <v>6</v>
      </c>
      <c r="C24" s="30"/>
      <c r="D24" s="31"/>
      <c r="E24" s="14">
        <f aca="true" t="shared" si="9" ref="E24:M24">(1+E$6*$A23)/$E$1</f>
        <v>0.1</v>
      </c>
      <c r="F24" s="14">
        <f t="shared" si="9"/>
        <v>0.08</v>
      </c>
      <c r="G24" s="14">
        <f t="shared" si="9"/>
        <v>0.06</v>
      </c>
      <c r="H24" s="14">
        <f t="shared" si="9"/>
        <v>0.04</v>
      </c>
      <c r="I24" s="14">
        <f t="shared" si="9"/>
        <v>0.019999999999999997</v>
      </c>
      <c r="J24" s="14">
        <f t="shared" si="9"/>
        <v>0</v>
      </c>
      <c r="K24" s="14">
        <f t="shared" si="9"/>
        <v>-0.019999999999999997</v>
      </c>
      <c r="L24" s="14">
        <f t="shared" si="9"/>
        <v>-0.039999999999999994</v>
      </c>
      <c r="M24" s="15">
        <f t="shared" si="9"/>
        <v>-0.06000000000000001</v>
      </c>
    </row>
    <row r="25" spans="1:13" ht="13.5" hidden="1">
      <c r="A25" s="36">
        <v>-7.75</v>
      </c>
      <c r="B25" s="29" t="s">
        <v>5</v>
      </c>
      <c r="C25" s="30"/>
      <c r="D25" s="31"/>
      <c r="E25" s="5">
        <f>($B$3+$A25*$B$4)/($B$4*(1+$E$6*$A25))</f>
        <v>2.2499999999999996</v>
      </c>
      <c r="F25" s="5">
        <f>($B$3+$A25*$B$4)/($B$4*(1+$F$6*$A25))</f>
        <v>2.7906976744186043</v>
      </c>
      <c r="G25" s="5">
        <f>($B$3+$A25*$B$4)/($B$4*(1+$G$6*$A25))</f>
        <v>3.6734693877551012</v>
      </c>
      <c r="H25" s="5">
        <f>($B$3+$A25*$B$4)/($B$4*(1+$H$6*$A25))</f>
        <v>5.373134328358208</v>
      </c>
      <c r="I25" s="5">
        <f>($B$3+$A25*$B$4)/($B$4*(1+$I$6*$A25))</f>
        <v>10</v>
      </c>
      <c r="J25" s="5">
        <f>($B$3+$A25*$B$4)/($B$4*(1+$J$6*$A25))</f>
        <v>71.99999999999999</v>
      </c>
      <c r="K25" s="5">
        <f>($B$3+$A25*$B$4)/($B$4*(1+$K$6*$A25))</f>
        <v>-13.846153846153856</v>
      </c>
      <c r="L25" s="5">
        <f t="shared" si="0"/>
        <v>-6.315789473684211</v>
      </c>
      <c r="M25" s="13">
        <f t="shared" si="1"/>
        <v>-4.09090909090909</v>
      </c>
    </row>
    <row r="26" spans="1:13" ht="14.25" hidden="1" thickBot="1">
      <c r="A26" s="36"/>
      <c r="B26" s="29" t="s">
        <v>6</v>
      </c>
      <c r="C26" s="30"/>
      <c r="D26" s="31"/>
      <c r="E26" s="14">
        <f aca="true" t="shared" si="10" ref="E26:M26">(1+E$6*$A25)/$E$1</f>
        <v>0.1</v>
      </c>
      <c r="F26" s="14">
        <f t="shared" si="10"/>
        <v>0.080625</v>
      </c>
      <c r="G26" s="14">
        <f t="shared" si="10"/>
        <v>0.061250000000000006</v>
      </c>
      <c r="H26" s="14">
        <f t="shared" si="10"/>
        <v>0.04187500000000001</v>
      </c>
      <c r="I26" s="14">
        <f t="shared" si="10"/>
        <v>0.0225</v>
      </c>
      <c r="J26" s="14">
        <f t="shared" si="10"/>
        <v>0.003125</v>
      </c>
      <c r="K26" s="14">
        <f t="shared" si="10"/>
        <v>-0.016249999999999987</v>
      </c>
      <c r="L26" s="14">
        <f t="shared" si="10"/>
        <v>-0.035625</v>
      </c>
      <c r="M26" s="15">
        <f t="shared" si="10"/>
        <v>-0.05500000000000001</v>
      </c>
    </row>
    <row r="27" spans="1:13" ht="13.5" hidden="1">
      <c r="A27" s="36">
        <v>-7.5</v>
      </c>
      <c r="B27" s="29" t="s">
        <v>5</v>
      </c>
      <c r="C27" s="30"/>
      <c r="D27" s="31"/>
      <c r="E27" s="5">
        <f>($B$3+$A27*$B$4)/($B$4*(1+$E$6*$A27))</f>
        <v>2.5</v>
      </c>
      <c r="F27" s="5">
        <f>($B$3+$A27*$B$4)/($B$4*(1+$F$6*$A27))</f>
        <v>3.0769230769230766</v>
      </c>
      <c r="G27" s="5">
        <f>($B$3+$A27*$B$4)/($B$4*(1+$G$6*$A27))</f>
        <v>4</v>
      </c>
      <c r="H27" s="5">
        <f>($B$3+$A27*$B$4)/($B$4*(1+$H$6*$A27))</f>
        <v>5.7142857142857135</v>
      </c>
      <c r="I27" s="5">
        <f>($B$3+$A27*$B$4)/($B$4*(1+$I$6*$A27))</f>
        <v>10</v>
      </c>
      <c r="J27" s="5">
        <f>($B$3+$A27*$B$4)/($B$4*(1+$J$6*$A27))</f>
        <v>40</v>
      </c>
      <c r="K27" s="5">
        <f>($B$3+$A27*$B$4)/($B$4*(1+$K$6*$A27))</f>
        <v>-20</v>
      </c>
      <c r="L27" s="5">
        <f t="shared" si="0"/>
        <v>-8</v>
      </c>
      <c r="M27" s="13">
        <f t="shared" si="1"/>
        <v>-5</v>
      </c>
    </row>
    <row r="28" spans="1:13" ht="14.25" hidden="1" thickBot="1">
      <c r="A28" s="36"/>
      <c r="B28" s="29" t="s">
        <v>6</v>
      </c>
      <c r="C28" s="30"/>
      <c r="D28" s="31"/>
      <c r="E28" s="14">
        <f aca="true" t="shared" si="11" ref="E28:M28">(1+E$6*$A27)/$E$1</f>
        <v>0.1</v>
      </c>
      <c r="F28" s="14">
        <f t="shared" si="11"/>
        <v>0.08125</v>
      </c>
      <c r="G28" s="14">
        <f t="shared" si="11"/>
        <v>0.0625</v>
      </c>
      <c r="H28" s="14">
        <f t="shared" si="11"/>
        <v>0.04375</v>
      </c>
      <c r="I28" s="14">
        <f t="shared" si="11"/>
        <v>0.025</v>
      </c>
      <c r="J28" s="14">
        <f t="shared" si="11"/>
        <v>0.00625</v>
      </c>
      <c r="K28" s="14">
        <f t="shared" si="11"/>
        <v>-0.0125</v>
      </c>
      <c r="L28" s="14">
        <f t="shared" si="11"/>
        <v>-0.03125</v>
      </c>
      <c r="M28" s="15">
        <f t="shared" si="11"/>
        <v>-0.05</v>
      </c>
    </row>
    <row r="29" spans="1:13" ht="13.5" hidden="1">
      <c r="A29" s="36">
        <v>-7.25</v>
      </c>
      <c r="B29" s="29" t="s">
        <v>5</v>
      </c>
      <c r="C29" s="30"/>
      <c r="D29" s="31"/>
      <c r="E29" s="5">
        <f>($B$3+$A29*$B$4)/($B$4*(1+$E$6*$A29))</f>
        <v>2.749999999999999</v>
      </c>
      <c r="F29" s="5">
        <f>($B$3+$A29*$B$4)/($B$4*(1+$F$6*$A29))</f>
        <v>3.3587786259541974</v>
      </c>
      <c r="G29" s="5">
        <f>($B$3+$A29*$B$4)/($B$4*(1+$G$6*$A29))</f>
        <v>4.313725490196077</v>
      </c>
      <c r="H29" s="5">
        <f>($B$3+$A29*$B$4)/($B$4*(1+$H$6*$A29))</f>
        <v>6.02739726027397</v>
      </c>
      <c r="I29" s="5">
        <f>($B$3+$A29*$B$4)/($B$4*(1+$I$6*$A29))</f>
        <v>10</v>
      </c>
      <c r="J29" s="5">
        <f>($B$3+$A29*$B$4)/($B$4*(1+$J$6*$A29))</f>
        <v>29.333333333333318</v>
      </c>
      <c r="K29" s="5">
        <f>($B$3+$A29*$B$4)/($B$4*(1+$K$6*$A29))</f>
        <v>-31.428571428571445</v>
      </c>
      <c r="L29" s="5">
        <f t="shared" si="0"/>
        <v>-10.232558139534888</v>
      </c>
      <c r="M29" s="13">
        <f t="shared" si="1"/>
        <v>-6.111111111111106</v>
      </c>
    </row>
    <row r="30" spans="1:13" ht="14.25" hidden="1" thickBot="1">
      <c r="A30" s="36"/>
      <c r="B30" s="29" t="s">
        <v>6</v>
      </c>
      <c r="C30" s="30"/>
      <c r="D30" s="31"/>
      <c r="E30" s="14">
        <f aca="true" t="shared" si="12" ref="E30:M30">(1+E$6*$A29)/$E$1</f>
        <v>0.1</v>
      </c>
      <c r="F30" s="14">
        <f t="shared" si="12"/>
        <v>0.081875</v>
      </c>
      <c r="G30" s="14">
        <f t="shared" si="12"/>
        <v>0.06375</v>
      </c>
      <c r="H30" s="14">
        <f t="shared" si="12"/>
        <v>0.045625000000000006</v>
      </c>
      <c r="I30" s="14">
        <f t="shared" si="12"/>
        <v>0.02749999999999999</v>
      </c>
      <c r="J30" s="14">
        <f t="shared" si="12"/>
        <v>0.009375</v>
      </c>
      <c r="K30" s="14">
        <f t="shared" si="12"/>
        <v>-0.00874999999999999</v>
      </c>
      <c r="L30" s="14">
        <f t="shared" si="12"/>
        <v>-0.026874999999999982</v>
      </c>
      <c r="M30" s="15">
        <f t="shared" si="12"/>
        <v>-0.04500000000000002</v>
      </c>
    </row>
    <row r="31" spans="1:13" ht="13.5" hidden="1">
      <c r="A31" s="36">
        <v>-7</v>
      </c>
      <c r="B31" s="29" t="s">
        <v>5</v>
      </c>
      <c r="C31" s="30"/>
      <c r="D31" s="31"/>
      <c r="E31" s="5">
        <f>($B$3+$A31*$B$4)/($B$4*(1+$E$6*$A31))</f>
        <v>2.999999999999999</v>
      </c>
      <c r="F31" s="5">
        <f>($B$3+$A31*$B$4)/($B$4*(1+$F$6*$A31))</f>
        <v>3.6363636363636354</v>
      </c>
      <c r="G31" s="5">
        <f>($B$3+$A31*$B$4)/($B$4*(1+$G$6*$A31))</f>
        <v>4.615384615384615</v>
      </c>
      <c r="H31" s="5">
        <f>($B$3+$A31*$B$4)/($B$4*(1+$H$6*$A31))</f>
        <v>6.315789473684209</v>
      </c>
      <c r="I31" s="5">
        <f>($B$3+$A31*$B$4)/($B$4*(1+$I$6*$A31))</f>
        <v>10</v>
      </c>
      <c r="J31" s="5">
        <f>($B$3+$A31*$B$4)/($B$4*(1+$J$6*$A31))</f>
        <v>23.999999999999993</v>
      </c>
      <c r="K31" s="5">
        <f>($B$3+$A31*$B$4)/($B$4*(1+$K$6*$A31))</f>
        <v>-59.999999999999936</v>
      </c>
      <c r="L31" s="5">
        <f t="shared" si="0"/>
        <v>-13.333333333333337</v>
      </c>
      <c r="M31" s="13">
        <f t="shared" si="1"/>
        <v>-7.499999999999996</v>
      </c>
    </row>
    <row r="32" spans="1:13" ht="14.25" hidden="1" thickBot="1">
      <c r="A32" s="36"/>
      <c r="B32" s="29" t="s">
        <v>6</v>
      </c>
      <c r="C32" s="30"/>
      <c r="D32" s="31"/>
      <c r="E32" s="14">
        <f aca="true" t="shared" si="13" ref="E32:M32">(1+E$6*$A31)/$E$1</f>
        <v>0.1</v>
      </c>
      <c r="F32" s="14">
        <f t="shared" si="13"/>
        <v>0.08249999999999999</v>
      </c>
      <c r="G32" s="14">
        <f t="shared" si="13"/>
        <v>0.06499999999999999</v>
      </c>
      <c r="H32" s="14">
        <f t="shared" si="13"/>
        <v>0.0475</v>
      </c>
      <c r="I32" s="14">
        <f t="shared" si="13"/>
        <v>0.029999999999999992</v>
      </c>
      <c r="J32" s="14">
        <f t="shared" si="13"/>
        <v>0.0125</v>
      </c>
      <c r="K32" s="14">
        <f t="shared" si="13"/>
        <v>-0.0050000000000000044</v>
      </c>
      <c r="L32" s="14">
        <f t="shared" si="13"/>
        <v>-0.022499999999999985</v>
      </c>
      <c r="M32" s="15">
        <f t="shared" si="13"/>
        <v>-0.040000000000000015</v>
      </c>
    </row>
    <row r="33" spans="1:13" ht="13.5" hidden="1">
      <c r="A33" s="36">
        <v>-6.75</v>
      </c>
      <c r="B33" s="29" t="s">
        <v>5</v>
      </c>
      <c r="C33" s="30"/>
      <c r="D33" s="31"/>
      <c r="E33" s="5">
        <f>($B$3+$A33*$B$4)/($B$4*(1+$E$6*$A33))</f>
        <v>3.2499999999999996</v>
      </c>
      <c r="F33" s="5">
        <f>($B$3+$A33*$B$4)/($B$4*(1+$F$6*$A33))</f>
        <v>3.909774436090225</v>
      </c>
      <c r="G33" s="5">
        <f>($B$3+$A33*$B$4)/($B$4*(1+$G$6*$A33))</f>
        <v>4.9056603773584895</v>
      </c>
      <c r="H33" s="5">
        <f>($B$3+$A33*$B$4)/($B$4*(1+$H$6*$A33))</f>
        <v>6.582278481012657</v>
      </c>
      <c r="I33" s="5">
        <f>($B$3+$A33*$B$4)/($B$4*(1+$I$6*$A33))</f>
        <v>10</v>
      </c>
      <c r="J33" s="5">
        <f>($B$3+$A33*$B$4)/($B$4*(1+$J$6*$A33))</f>
        <v>20.799999999999997</v>
      </c>
      <c r="K33" s="5">
        <f>($B$3+$A33*$B$4)/($B$4*(1+$K$6*$A33))</f>
        <v>-260.00000000000085</v>
      </c>
      <c r="L33" s="5">
        <f t="shared" si="0"/>
        <v>-17.931034482758626</v>
      </c>
      <c r="M33" s="13">
        <f t="shared" si="1"/>
        <v>-9.285714285714281</v>
      </c>
    </row>
    <row r="34" spans="1:13" ht="14.25" hidden="1" thickBot="1">
      <c r="A34" s="36"/>
      <c r="B34" s="29" t="s">
        <v>6</v>
      </c>
      <c r="C34" s="30"/>
      <c r="D34" s="31"/>
      <c r="E34" s="14">
        <f aca="true" t="shared" si="14" ref="E34:M34">(1+E$6*$A33)/$E$1</f>
        <v>0.1</v>
      </c>
      <c r="F34" s="14">
        <f t="shared" si="14"/>
        <v>0.083125</v>
      </c>
      <c r="G34" s="14">
        <f t="shared" si="14"/>
        <v>0.06625</v>
      </c>
      <c r="H34" s="14">
        <f t="shared" si="14"/>
        <v>0.049375</v>
      </c>
      <c r="I34" s="14">
        <f t="shared" si="14"/>
        <v>0.032499999999999994</v>
      </c>
      <c r="J34" s="14">
        <f t="shared" si="14"/>
        <v>0.015625</v>
      </c>
      <c r="K34" s="14">
        <f t="shared" si="14"/>
        <v>-0.0012499999999999955</v>
      </c>
      <c r="L34" s="14">
        <f t="shared" si="14"/>
        <v>-0.018124999999999992</v>
      </c>
      <c r="M34" s="15">
        <f t="shared" si="14"/>
        <v>-0.03500000000000001</v>
      </c>
    </row>
    <row r="35" spans="1:13" ht="13.5" hidden="1">
      <c r="A35" s="36">
        <v>-6.5</v>
      </c>
      <c r="B35" s="29" t="s">
        <v>5</v>
      </c>
      <c r="C35" s="30"/>
      <c r="D35" s="31"/>
      <c r="E35" s="5">
        <f>($B$3+$A35*$B$4)/($B$4*(1+$E$6*$A35))</f>
        <v>3.4999999999999996</v>
      </c>
      <c r="F35" s="5">
        <f>($B$3+$A35*$B$4)/($B$4*(1+$F$6*$A35))</f>
        <v>4.17910447761194</v>
      </c>
      <c r="G35" s="5">
        <f>($B$3+$A35*$B$4)/($B$4*(1+$G$6*$A35))</f>
        <v>5.185185185185184</v>
      </c>
      <c r="H35" s="5">
        <f>($B$3+$A35*$B$4)/($B$4*(1+$H$6*$A35))</f>
        <v>6.829268292682927</v>
      </c>
      <c r="I35" s="5">
        <f>($B$3+$A35*$B$4)/($B$4*(1+$I$6*$A35))</f>
        <v>10</v>
      </c>
      <c r="J35" s="5">
        <f>($B$3+$A35*$B$4)/($B$4*(1+$J$6*$A35))</f>
        <v>18.666666666666664</v>
      </c>
      <c r="K35" s="5">
        <f>($B$3+$A35*$B$4)/($B$4*(1+$K$6*$A35))</f>
        <v>139.99999999999986</v>
      </c>
      <c r="L35" s="5">
        <f t="shared" si="0"/>
        <v>-25.45454545454546</v>
      </c>
      <c r="M35" s="13">
        <f t="shared" si="1"/>
        <v>-11.666666666666664</v>
      </c>
    </row>
    <row r="36" spans="1:13" ht="14.25" hidden="1" thickBot="1">
      <c r="A36" s="36"/>
      <c r="B36" s="29" t="s">
        <v>6</v>
      </c>
      <c r="C36" s="30"/>
      <c r="D36" s="31"/>
      <c r="E36" s="14">
        <f aca="true" t="shared" si="15" ref="E36:M36">(1+E$6*$A35)/$E$1</f>
        <v>0.1</v>
      </c>
      <c r="F36" s="14">
        <f t="shared" si="15"/>
        <v>0.08375</v>
      </c>
      <c r="G36" s="14">
        <f t="shared" si="15"/>
        <v>0.0675</v>
      </c>
      <c r="H36" s="14">
        <f t="shared" si="15"/>
        <v>0.05125</v>
      </c>
      <c r="I36" s="14">
        <f t="shared" si="15"/>
        <v>0.034999999999999996</v>
      </c>
      <c r="J36" s="14">
        <f t="shared" si="15"/>
        <v>0.01875</v>
      </c>
      <c r="K36" s="14">
        <f t="shared" si="15"/>
        <v>0.0025000000000000022</v>
      </c>
      <c r="L36" s="14">
        <f t="shared" si="15"/>
        <v>-0.013749999999999995</v>
      </c>
      <c r="M36" s="15">
        <f t="shared" si="15"/>
        <v>-0.030000000000000006</v>
      </c>
    </row>
    <row r="37" spans="1:13" ht="13.5" hidden="1">
      <c r="A37" s="36">
        <v>-6.25</v>
      </c>
      <c r="B37" s="29" t="s">
        <v>5</v>
      </c>
      <c r="C37" s="30"/>
      <c r="D37" s="31"/>
      <c r="E37" s="5">
        <f>($B$3+$A37*$B$4)/($B$4*(1+$E$6*$A37))</f>
        <v>3.75</v>
      </c>
      <c r="F37" s="5">
        <f>($B$3+$A37*$B$4)/($B$4*(1+$F$6*$A37))</f>
        <v>4.444444444444444</v>
      </c>
      <c r="G37" s="5">
        <f>($B$3+$A37*$B$4)/($B$4*(1+$G$6*$A37))</f>
        <v>5.454545454545454</v>
      </c>
      <c r="H37" s="5">
        <f>($B$3+$A37*$B$4)/($B$4*(1+$H$6*$A37))</f>
        <v>7.058823529411764</v>
      </c>
      <c r="I37" s="5">
        <f>($B$3+$A37*$B$4)/($B$4*(1+$I$6*$A37))</f>
        <v>9.999999999999998</v>
      </c>
      <c r="J37" s="5">
        <f>($B$3+$A37*$B$4)/($B$4*(1+$J$6*$A37))</f>
        <v>17.142857142857142</v>
      </c>
      <c r="K37" s="5">
        <f>($B$3+$A37*$B$4)/($B$4*(1+$K$6*$A37))</f>
        <v>60</v>
      </c>
      <c r="L37" s="5">
        <f t="shared" si="0"/>
        <v>-39.99999999999999</v>
      </c>
      <c r="M37" s="13">
        <f t="shared" si="1"/>
        <v>-15</v>
      </c>
    </row>
    <row r="38" spans="1:13" ht="14.25" hidden="1" thickBot="1">
      <c r="A38" s="36"/>
      <c r="B38" s="29" t="s">
        <v>6</v>
      </c>
      <c r="C38" s="30"/>
      <c r="D38" s="31"/>
      <c r="E38" s="14">
        <f aca="true" t="shared" si="16" ref="E38:M38">(1+E$6*$A37)/$E$1</f>
        <v>0.1</v>
      </c>
      <c r="F38" s="14">
        <f t="shared" si="16"/>
        <v>0.084375</v>
      </c>
      <c r="G38" s="14">
        <f t="shared" si="16"/>
        <v>0.06875</v>
      </c>
      <c r="H38" s="14">
        <f t="shared" si="16"/>
        <v>0.053125</v>
      </c>
      <c r="I38" s="14">
        <f t="shared" si="16"/>
        <v>0.0375</v>
      </c>
      <c r="J38" s="14">
        <f t="shared" si="16"/>
        <v>0.021875</v>
      </c>
      <c r="K38" s="14">
        <f t="shared" si="16"/>
        <v>0.00625</v>
      </c>
      <c r="L38" s="14">
        <f t="shared" si="16"/>
        <v>-0.009375</v>
      </c>
      <c r="M38" s="15">
        <f t="shared" si="16"/>
        <v>-0.025</v>
      </c>
    </row>
    <row r="39" spans="1:13" ht="13.5" hidden="1">
      <c r="A39" s="36">
        <v>-6</v>
      </c>
      <c r="B39" s="29" t="s">
        <v>5</v>
      </c>
      <c r="C39" s="30"/>
      <c r="D39" s="31"/>
      <c r="E39" s="5">
        <f>($B$3+$A39*$B$4)/($B$4*(1+$E$6*$A39))</f>
        <v>3.999999999999999</v>
      </c>
      <c r="F39" s="5">
        <f>($B$3+$A39*$B$4)/($B$4*(1+$F$6*$A39))</f>
        <v>4.705882352941175</v>
      </c>
      <c r="G39" s="5">
        <f>($B$3+$A39*$B$4)/($B$4*(1+$G$6*$A39))</f>
        <v>5.7142857142857135</v>
      </c>
      <c r="H39" s="5">
        <f>($B$3+$A39*$B$4)/($B$4*(1+$H$6*$A39))</f>
        <v>7.27272727272727</v>
      </c>
      <c r="I39" s="5">
        <f>($B$3+$A39*$B$4)/($B$4*(1+$I$6*$A39))</f>
        <v>10</v>
      </c>
      <c r="J39" s="5">
        <f>($B$3+$A39*$B$4)/($B$4*(1+$J$6*$A39))</f>
        <v>15.999999999999996</v>
      </c>
      <c r="K39" s="5">
        <f>($B$3+$A39*$B$4)/($B$4*(1+$K$6*$A39))</f>
        <v>39.99999999999996</v>
      </c>
      <c r="L39" s="5">
        <f t="shared" si="0"/>
        <v>-80.00000000000026</v>
      </c>
      <c r="M39" s="13">
        <f t="shared" si="1"/>
        <v>-19.99999999999998</v>
      </c>
    </row>
    <row r="40" spans="1:13" ht="14.25" hidden="1" thickBot="1">
      <c r="A40" s="36"/>
      <c r="B40" s="29" t="s">
        <v>6</v>
      </c>
      <c r="C40" s="30"/>
      <c r="D40" s="31"/>
      <c r="E40" s="14">
        <f aca="true" t="shared" si="17" ref="E40:M40">(1+E$6*$A39)/$E$1</f>
        <v>0.1</v>
      </c>
      <c r="F40" s="14">
        <f t="shared" si="17"/>
        <v>0.08499999999999999</v>
      </c>
      <c r="G40" s="14">
        <f t="shared" si="17"/>
        <v>0.06999999999999999</v>
      </c>
      <c r="H40" s="14">
        <f t="shared" si="17"/>
        <v>0.05500000000000001</v>
      </c>
      <c r="I40" s="14">
        <f t="shared" si="17"/>
        <v>0.039999999999999994</v>
      </c>
      <c r="J40" s="14">
        <f t="shared" si="17"/>
        <v>0.025</v>
      </c>
      <c r="K40" s="14">
        <f t="shared" si="17"/>
        <v>0.010000000000000009</v>
      </c>
      <c r="L40" s="14">
        <f t="shared" si="17"/>
        <v>-0.004999999999999982</v>
      </c>
      <c r="M40" s="15">
        <f t="shared" si="17"/>
        <v>-0.020000000000000018</v>
      </c>
    </row>
    <row r="41" spans="1:13" ht="13.5" hidden="1">
      <c r="A41" s="36">
        <v>-5.75</v>
      </c>
      <c r="B41" s="29" t="s">
        <v>5</v>
      </c>
      <c r="C41" s="30"/>
      <c r="D41" s="31"/>
      <c r="E41" s="5">
        <f>($B$3+$A41*$B$4)/($B$4*(1+$E$6*$A41))</f>
        <v>4.249999999999999</v>
      </c>
      <c r="F41" s="5">
        <f>($B$3+$A41*$B$4)/($B$4*(1+$F$6*$A41))</f>
        <v>4.963503649635036</v>
      </c>
      <c r="G41" s="5">
        <f>($B$3+$A41*$B$4)/($B$4*(1+$G$6*$A41))</f>
        <v>5.964912280701754</v>
      </c>
      <c r="H41" s="5">
        <f>($B$3+$A41*$B$4)/($B$4*(1+$H$6*$A41))</f>
        <v>7.47252747252747</v>
      </c>
      <c r="I41" s="5">
        <f>($B$3+$A41*$B$4)/($B$4*(1+$I$6*$A41))</f>
        <v>10</v>
      </c>
      <c r="J41" s="5">
        <f>($B$3+$A41*$B$4)/($B$4*(1+$J$6*$A41))</f>
        <v>15.111111111111109</v>
      </c>
      <c r="K41" s="5">
        <f>($B$3+$A41*$B$4)/($B$4*(1+$K$6*$A41))</f>
        <v>30.90909090909089</v>
      </c>
      <c r="L41" s="5">
        <f t="shared" si="0"/>
        <v>-680.0000000000144</v>
      </c>
      <c r="M41" s="13">
        <f t="shared" si="1"/>
        <v>-28.333333333333304</v>
      </c>
    </row>
    <row r="42" spans="1:13" ht="14.25" hidden="1" thickBot="1">
      <c r="A42" s="36"/>
      <c r="B42" s="29" t="s">
        <v>6</v>
      </c>
      <c r="C42" s="30"/>
      <c r="D42" s="31"/>
      <c r="E42" s="14">
        <f aca="true" t="shared" si="18" ref="E42:M42">(1+E$6*$A41)/$E$1</f>
        <v>0.1</v>
      </c>
      <c r="F42" s="14">
        <f t="shared" si="18"/>
        <v>0.08562499999999999</v>
      </c>
      <c r="G42" s="14">
        <f t="shared" si="18"/>
        <v>0.07125</v>
      </c>
      <c r="H42" s="14">
        <f t="shared" si="18"/>
        <v>0.05687500000000001</v>
      </c>
      <c r="I42" s="14">
        <f t="shared" si="18"/>
        <v>0.042499999999999996</v>
      </c>
      <c r="J42" s="14">
        <f t="shared" si="18"/>
        <v>0.028125</v>
      </c>
      <c r="K42" s="14">
        <f t="shared" si="18"/>
        <v>0.013750000000000007</v>
      </c>
      <c r="L42" s="14">
        <f t="shared" si="18"/>
        <v>-0.0006249999999999867</v>
      </c>
      <c r="M42" s="15">
        <f t="shared" si="18"/>
        <v>-0.015000000000000013</v>
      </c>
    </row>
    <row r="43" spans="1:13" ht="13.5" hidden="1">
      <c r="A43" s="36">
        <v>-5.5</v>
      </c>
      <c r="B43" s="29" t="s">
        <v>5</v>
      </c>
      <c r="C43" s="30"/>
      <c r="D43" s="31"/>
      <c r="E43" s="5">
        <f>($B$3+$A43*$B$4)/($B$4*(1+$E$6*$A43))</f>
        <v>4.499999999999999</v>
      </c>
      <c r="F43" s="5">
        <f>($B$3+$A43*$B$4)/($B$4*(1+$F$6*$A43))</f>
        <v>5.217391304347825</v>
      </c>
      <c r="G43" s="5">
        <f>($B$3+$A43*$B$4)/($B$4*(1+$G$6*$A43))</f>
        <v>6.206896551724138</v>
      </c>
      <c r="H43" s="5">
        <f>($B$3+$A43*$B$4)/($B$4*(1+$H$6*$A43))</f>
        <v>7.659574468085105</v>
      </c>
      <c r="I43" s="5">
        <f>($B$3+$A43*$B$4)/($B$4*(1+$I$6*$A43))</f>
        <v>10</v>
      </c>
      <c r="J43" s="5">
        <f>($B$3+$A43*$B$4)/($B$4*(1+$J$6*$A43))</f>
        <v>14.399999999999999</v>
      </c>
      <c r="K43" s="5">
        <f>($B$3+$A43*$B$4)/($B$4*(1+$K$6*$A43))</f>
        <v>25.714285714285705</v>
      </c>
      <c r="L43" s="5">
        <f t="shared" si="0"/>
        <v>119.9999999999997</v>
      </c>
      <c r="M43" s="13">
        <f t="shared" si="1"/>
        <v>-44.99999999999996</v>
      </c>
    </row>
    <row r="44" spans="1:13" ht="14.25" hidden="1" thickBot="1">
      <c r="A44" s="36"/>
      <c r="B44" s="29" t="s">
        <v>6</v>
      </c>
      <c r="C44" s="30"/>
      <c r="D44" s="31"/>
      <c r="E44" s="14">
        <f aca="true" t="shared" si="19" ref="E44:M44">(1+E$6*$A43)/$E$1</f>
        <v>0.1</v>
      </c>
      <c r="F44" s="14">
        <f t="shared" si="19"/>
        <v>0.08625000000000001</v>
      </c>
      <c r="G44" s="14">
        <f t="shared" si="19"/>
        <v>0.0725</v>
      </c>
      <c r="H44" s="14">
        <f t="shared" si="19"/>
        <v>0.058750000000000004</v>
      </c>
      <c r="I44" s="14">
        <f t="shared" si="19"/>
        <v>0.045</v>
      </c>
      <c r="J44" s="14">
        <f t="shared" si="19"/>
        <v>0.03125</v>
      </c>
      <c r="K44" s="14">
        <f t="shared" si="19"/>
        <v>0.017500000000000005</v>
      </c>
      <c r="L44" s="14">
        <f t="shared" si="19"/>
        <v>0.003750000000000009</v>
      </c>
      <c r="M44" s="15">
        <f t="shared" si="19"/>
        <v>-0.010000000000000009</v>
      </c>
    </row>
    <row r="45" spans="1:13" ht="13.5" hidden="1">
      <c r="A45" s="36">
        <v>-5.25</v>
      </c>
      <c r="B45" s="29" t="s">
        <v>5</v>
      </c>
      <c r="C45" s="30"/>
      <c r="D45" s="31"/>
      <c r="E45" s="5">
        <f>($B$3+$A45*$B$4)/($B$4*(1+$E$6*$A45))</f>
        <v>4.749999999999999</v>
      </c>
      <c r="F45" s="5">
        <f>($B$3+$A45*$B$4)/($B$4*(1+$F$6*$A45))</f>
        <v>5.467625899280574</v>
      </c>
      <c r="G45" s="5">
        <f>($B$3+$A45*$B$4)/($B$4*(1+$G$6*$A45))</f>
        <v>6.440677966101694</v>
      </c>
      <c r="H45" s="5">
        <f>($B$3+$A45*$B$4)/($B$4*(1+$H$6*$A45))</f>
        <v>7.835051546391752</v>
      </c>
      <c r="I45" s="5">
        <f>($B$3+$A45*$B$4)/($B$4*(1+$I$6*$A45))</f>
        <v>10</v>
      </c>
      <c r="J45" s="5">
        <f>($B$3+$A45*$B$4)/($B$4*(1+$J$6*$A45))</f>
        <v>13.818181818181817</v>
      </c>
      <c r="K45" s="5">
        <f>($B$3+$A45*$B$4)/($B$4*(1+$K$6*$A45))</f>
        <v>22.352941176470583</v>
      </c>
      <c r="L45" s="5">
        <f t="shared" si="0"/>
        <v>58.46153846153842</v>
      </c>
      <c r="M45" s="13">
        <f t="shared" si="1"/>
        <v>-94.99999999999991</v>
      </c>
    </row>
    <row r="46" spans="1:13" ht="14.25" hidden="1" thickBot="1">
      <c r="A46" s="36"/>
      <c r="B46" s="29" t="s">
        <v>6</v>
      </c>
      <c r="C46" s="30"/>
      <c r="D46" s="31"/>
      <c r="E46" s="14">
        <f aca="true" t="shared" si="20" ref="E46:M46">(1+E$6*$A45)/$E$1</f>
        <v>0.1</v>
      </c>
      <c r="F46" s="14">
        <f t="shared" si="20"/>
        <v>0.08687500000000001</v>
      </c>
      <c r="G46" s="14">
        <f t="shared" si="20"/>
        <v>0.07375000000000001</v>
      </c>
      <c r="H46" s="14">
        <f t="shared" si="20"/>
        <v>0.060625</v>
      </c>
      <c r="I46" s="14">
        <f t="shared" si="20"/>
        <v>0.0475</v>
      </c>
      <c r="J46" s="14">
        <f t="shared" si="20"/>
        <v>0.034375</v>
      </c>
      <c r="K46" s="14">
        <f t="shared" si="20"/>
        <v>0.02125</v>
      </c>
      <c r="L46" s="14">
        <f t="shared" si="20"/>
        <v>0.008125000000000004</v>
      </c>
      <c r="M46" s="15">
        <f t="shared" si="20"/>
        <v>-0.0050000000000000044</v>
      </c>
    </row>
    <row r="47" spans="1:13" ht="13.5">
      <c r="A47" s="36">
        <v>-5</v>
      </c>
      <c r="B47" s="29" t="s">
        <v>5</v>
      </c>
      <c r="C47" s="30"/>
      <c r="D47" s="31"/>
      <c r="E47" s="5">
        <f>($B$3+$A47*$B$4)/($B$4*(1+$E$6*$A47))</f>
        <v>5</v>
      </c>
      <c r="F47" s="5">
        <f>($B$3+$A47*$B$4)/($B$4*(1+$F$6*$A47))</f>
        <v>5.7142857142857135</v>
      </c>
      <c r="G47" s="5">
        <f>($B$3+$A47*$B$4)/($B$4*(1+$G$6*$A47))</f>
        <v>6.666666666666666</v>
      </c>
      <c r="H47" s="5">
        <f>($B$3+$A47*$B$4)/($B$4*(1+$H$6*$A47))</f>
        <v>8</v>
      </c>
      <c r="I47" s="5">
        <f>($B$3+$A47*$B$4)/($B$4*(1+$I$6*$A47))</f>
        <v>10</v>
      </c>
      <c r="J47" s="5">
        <f>($B$3+$A47*$B$4)/($B$4*(1+$J$6*$A47))</f>
        <v>13.333333333333332</v>
      </c>
      <c r="K47" s="5">
        <f>($B$3+$A47*$B$4)/($B$4*(1+$K$6*$A47))</f>
        <v>20</v>
      </c>
      <c r="L47" s="5">
        <f t="shared" si="0"/>
        <v>40</v>
      </c>
      <c r="M47" s="13" t="e">
        <f t="shared" si="1"/>
        <v>#DIV/0!</v>
      </c>
    </row>
    <row r="48" spans="1:13" ht="14.25" thickBot="1">
      <c r="A48" s="36"/>
      <c r="B48" s="29"/>
      <c r="C48" s="30"/>
      <c r="D48" s="31"/>
      <c r="E48" s="14"/>
      <c r="F48" s="14"/>
      <c r="G48" s="14"/>
      <c r="H48" s="14"/>
      <c r="I48" s="14"/>
      <c r="J48" s="14"/>
      <c r="K48" s="14"/>
      <c r="L48" s="14"/>
      <c r="M48" s="15"/>
    </row>
    <row r="49" spans="1:13" ht="13.5" hidden="1">
      <c r="A49" s="36">
        <v>-4.75</v>
      </c>
      <c r="B49" s="29" t="s">
        <v>5</v>
      </c>
      <c r="C49" s="30"/>
      <c r="D49" s="31"/>
      <c r="E49" s="5">
        <f>($B$3+$A49*$B$4)/($B$4*(1+$E$6*$A49))</f>
        <v>5.249999999999999</v>
      </c>
      <c r="F49" s="5">
        <f>($B$3+$A49*$B$4)/($B$4*(1+$F$6*$A49))</f>
        <v>5.957446808510637</v>
      </c>
      <c r="G49" s="5">
        <f>($B$3+$A49*$B$4)/($B$4*(1+$G$6*$A49))</f>
        <v>6.885245901639343</v>
      </c>
      <c r="H49" s="5">
        <f>($B$3+$A49*$B$4)/($B$4*(1+$H$6*$A49))</f>
        <v>8.15533980582524</v>
      </c>
      <c r="I49" s="5">
        <f>($B$3+$A49*$B$4)/($B$4*(1+$I$6*$A49))</f>
        <v>10</v>
      </c>
      <c r="J49" s="5">
        <f>($B$3+$A49*$B$4)/($B$4*(1+$J$6*$A49))</f>
        <v>12.92307692307692</v>
      </c>
      <c r="K49" s="5">
        <f>($B$3+$A49*$B$4)/($B$4*(1+$K$6*$A49))</f>
        <v>18.26086956521739</v>
      </c>
      <c r="L49" s="5">
        <f t="shared" si="0"/>
        <v>31.11111111111109</v>
      </c>
      <c r="M49" s="13">
        <f t="shared" si="1"/>
        <v>105.00000000000011</v>
      </c>
    </row>
    <row r="50" spans="1:13" ht="14.25" hidden="1" thickBot="1">
      <c r="A50" s="36"/>
      <c r="B50" s="29" t="s">
        <v>6</v>
      </c>
      <c r="C50" s="30"/>
      <c r="D50" s="31"/>
      <c r="E50" s="14">
        <f aca="true" t="shared" si="21" ref="E50:M50">(1+E$6*$A49)/$E$1</f>
        <v>0.1</v>
      </c>
      <c r="F50" s="14">
        <f t="shared" si="21"/>
        <v>0.088125</v>
      </c>
      <c r="G50" s="14">
        <f t="shared" si="21"/>
        <v>0.07625</v>
      </c>
      <c r="H50" s="14">
        <f t="shared" si="21"/>
        <v>0.064375</v>
      </c>
      <c r="I50" s="14">
        <f t="shared" si="21"/>
        <v>0.05249999999999999</v>
      </c>
      <c r="J50" s="14">
        <f t="shared" si="21"/>
        <v>0.040625</v>
      </c>
      <c r="K50" s="14">
        <f t="shared" si="21"/>
        <v>0.028749999999999998</v>
      </c>
      <c r="L50" s="14">
        <f t="shared" si="21"/>
        <v>0.016875000000000008</v>
      </c>
      <c r="M50" s="15">
        <f t="shared" si="21"/>
        <v>0.004999999999999993</v>
      </c>
    </row>
    <row r="51" spans="1:13" ht="13.5" hidden="1">
      <c r="A51" s="36">
        <v>-4.5</v>
      </c>
      <c r="B51" s="29" t="s">
        <v>5</v>
      </c>
      <c r="C51" s="30"/>
      <c r="D51" s="31"/>
      <c r="E51" s="5">
        <f>($B$3+$A51*$B$4)/($B$4*(1+$E$6*$A51))</f>
        <v>5.5</v>
      </c>
      <c r="F51" s="5">
        <f>($B$3+$A51*$B$4)/($B$4*(1+$F$6*$A51))</f>
        <v>6.19718309859155</v>
      </c>
      <c r="G51" s="5">
        <f>($B$3+$A51*$B$4)/($B$4*(1+$G$6*$A51))</f>
        <v>7.096774193548386</v>
      </c>
      <c r="H51" s="5">
        <f>($B$3+$A51*$B$4)/($B$4*(1+$H$6*$A51))</f>
        <v>8.301886792452828</v>
      </c>
      <c r="I51" s="5">
        <f>($B$3+$A51*$B$4)/($B$4*(1+$I$6*$A51))</f>
        <v>10</v>
      </c>
      <c r="J51" s="5">
        <f>($B$3+$A51*$B$4)/($B$4*(1+$J$6*$A51))</f>
        <v>12.571428571428571</v>
      </c>
      <c r="K51" s="5">
        <f>($B$3+$A51*$B$4)/($B$4*(1+$K$6*$A51))</f>
        <v>16.92307692307692</v>
      </c>
      <c r="L51" s="5">
        <f t="shared" si="0"/>
        <v>25.882352941176467</v>
      </c>
      <c r="M51" s="13">
        <f t="shared" si="1"/>
        <v>55.000000000000014</v>
      </c>
    </row>
    <row r="52" spans="1:13" ht="14.25" hidden="1" thickBot="1">
      <c r="A52" s="36"/>
      <c r="B52" s="29" t="s">
        <v>6</v>
      </c>
      <c r="C52" s="30"/>
      <c r="D52" s="31"/>
      <c r="E52" s="14">
        <f aca="true" t="shared" si="22" ref="E52:M52">(1+E$6*$A51)/$E$1</f>
        <v>0.1</v>
      </c>
      <c r="F52" s="14">
        <f t="shared" si="22"/>
        <v>0.08875</v>
      </c>
      <c r="G52" s="14">
        <f t="shared" si="22"/>
        <v>0.0775</v>
      </c>
      <c r="H52" s="14">
        <f t="shared" si="22"/>
        <v>0.06625</v>
      </c>
      <c r="I52" s="14">
        <f t="shared" si="22"/>
        <v>0.05500000000000001</v>
      </c>
      <c r="J52" s="14">
        <f t="shared" si="22"/>
        <v>0.04375</v>
      </c>
      <c r="K52" s="14">
        <f t="shared" si="22"/>
        <v>0.03250000000000001</v>
      </c>
      <c r="L52" s="14">
        <f t="shared" si="22"/>
        <v>0.02125</v>
      </c>
      <c r="M52" s="15">
        <f t="shared" si="22"/>
        <v>0.009999999999999998</v>
      </c>
    </row>
    <row r="53" spans="1:13" ht="13.5" hidden="1">
      <c r="A53" s="36">
        <v>-4.25</v>
      </c>
      <c r="B53" s="29" t="s">
        <v>5</v>
      </c>
      <c r="C53" s="30"/>
      <c r="D53" s="31"/>
      <c r="E53" s="5">
        <f>($B$3+$A53*$B$4)/($B$4*(1+$E$6*$A53))</f>
        <v>5.749999999999999</v>
      </c>
      <c r="F53" s="5">
        <f>($B$3+$A53*$B$4)/($B$4*(1+$F$6*$A53))</f>
        <v>6.433566433566432</v>
      </c>
      <c r="G53" s="5">
        <f>($B$3+$A53*$B$4)/($B$4*(1+$G$6*$A53))</f>
        <v>7.301587301587301</v>
      </c>
      <c r="H53" s="5">
        <f>($B$3+$A53*$B$4)/($B$4*(1+$H$6*$A53))</f>
        <v>8.440366972477063</v>
      </c>
      <c r="I53" s="5">
        <f>($B$3+$A53*$B$4)/($B$4*(1+$I$6*$A53))</f>
        <v>10</v>
      </c>
      <c r="J53" s="5">
        <f>($B$3+$A53*$B$4)/($B$4*(1+$J$6*$A53))</f>
        <v>12.266666666666666</v>
      </c>
      <c r="K53" s="5">
        <f>($B$3+$A53*$B$4)/($B$4*(1+$K$6*$A53))</f>
        <v>15.862068965517238</v>
      </c>
      <c r="L53" s="5">
        <f t="shared" si="0"/>
        <v>22.439024390243894</v>
      </c>
      <c r="M53" s="13">
        <f t="shared" si="1"/>
        <v>38.33333333333335</v>
      </c>
    </row>
    <row r="54" spans="1:13" ht="14.25" hidden="1" thickBot="1">
      <c r="A54" s="36"/>
      <c r="B54" s="29" t="s">
        <v>6</v>
      </c>
      <c r="C54" s="30"/>
      <c r="D54" s="31"/>
      <c r="E54" s="14">
        <f aca="true" t="shared" si="23" ref="E54:M54">(1+E$6*$A53)/$E$1</f>
        <v>0.1</v>
      </c>
      <c r="F54" s="14">
        <f t="shared" si="23"/>
        <v>0.08937500000000001</v>
      </c>
      <c r="G54" s="14">
        <f t="shared" si="23"/>
        <v>0.07875</v>
      </c>
      <c r="H54" s="14">
        <f t="shared" si="23"/>
        <v>0.068125</v>
      </c>
      <c r="I54" s="14">
        <f t="shared" si="23"/>
        <v>0.057499999999999996</v>
      </c>
      <c r="J54" s="14">
        <f t="shared" si="23"/>
        <v>0.046875</v>
      </c>
      <c r="K54" s="14">
        <f t="shared" si="23"/>
        <v>0.036250000000000004</v>
      </c>
      <c r="L54" s="14">
        <f t="shared" si="23"/>
        <v>0.02562500000000001</v>
      </c>
      <c r="M54" s="15">
        <f t="shared" si="23"/>
        <v>0.01499999999999999</v>
      </c>
    </row>
    <row r="55" spans="1:13" ht="13.5" hidden="1">
      <c r="A55" s="36">
        <v>-4</v>
      </c>
      <c r="B55" s="29" t="s">
        <v>5</v>
      </c>
      <c r="C55" s="30"/>
      <c r="D55" s="31"/>
      <c r="E55" s="5">
        <f>($B$3+$A55*$B$4)/($B$4*(1+$E$6*$A55))</f>
        <v>5.999999999999999</v>
      </c>
      <c r="F55" s="5">
        <f>($B$3+$A55*$B$4)/($B$4*(1+$F$6*$A55))</f>
        <v>6.666666666666666</v>
      </c>
      <c r="G55" s="5">
        <f>($B$3+$A55*$B$4)/($B$4*(1+$G$6*$A55))</f>
        <v>7.499999999999998</v>
      </c>
      <c r="H55" s="5">
        <f>($B$3+$A55*$B$4)/($B$4*(1+$H$6*$A55))</f>
        <v>8.571428571428571</v>
      </c>
      <c r="I55" s="5">
        <f>($B$3+$A55*$B$4)/($B$4*(1+$I$6*$A55))</f>
        <v>10</v>
      </c>
      <c r="J55" s="5">
        <f>($B$3+$A55*$B$4)/($B$4*(1+$J$6*$A55))</f>
        <v>11.999999999999998</v>
      </c>
      <c r="K55" s="5">
        <f>($B$3+$A55*$B$4)/($B$4*(1+$K$6*$A55))</f>
        <v>14.999999999999996</v>
      </c>
      <c r="L55" s="5">
        <f t="shared" si="0"/>
        <v>19.999999999999996</v>
      </c>
      <c r="M55" s="13">
        <f t="shared" si="1"/>
        <v>30.000000000000004</v>
      </c>
    </row>
    <row r="56" spans="1:13" ht="14.25" hidden="1" thickBot="1">
      <c r="A56" s="36"/>
      <c r="B56" s="29" t="s">
        <v>6</v>
      </c>
      <c r="C56" s="30"/>
      <c r="D56" s="31"/>
      <c r="E56" s="14">
        <f aca="true" t="shared" si="24" ref="E56:M56">(1+E$6*$A55)/$E$1</f>
        <v>0.1</v>
      </c>
      <c r="F56" s="14">
        <f t="shared" si="24"/>
        <v>0.09</v>
      </c>
      <c r="G56" s="14">
        <f t="shared" si="24"/>
        <v>0.08</v>
      </c>
      <c r="H56" s="14">
        <f t="shared" si="24"/>
        <v>0.06999999999999999</v>
      </c>
      <c r="I56" s="14">
        <f t="shared" si="24"/>
        <v>0.06</v>
      </c>
      <c r="J56" s="14">
        <f t="shared" si="24"/>
        <v>0.05</v>
      </c>
      <c r="K56" s="14">
        <f t="shared" si="24"/>
        <v>0.04</v>
      </c>
      <c r="L56" s="14">
        <f t="shared" si="24"/>
        <v>0.030000000000000006</v>
      </c>
      <c r="M56" s="15">
        <f t="shared" si="24"/>
        <v>0.019999999999999997</v>
      </c>
    </row>
    <row r="57" spans="1:13" ht="13.5" hidden="1">
      <c r="A57" s="36">
        <v>-3.75</v>
      </c>
      <c r="B57" s="29" t="s">
        <v>5</v>
      </c>
      <c r="C57" s="30"/>
      <c r="D57" s="31"/>
      <c r="E57" s="5">
        <f>($B$3+$A57*$B$4)/($B$4*(1+$E$6*$A57))</f>
        <v>6.25</v>
      </c>
      <c r="F57" s="5">
        <f>($B$3+$A57*$B$4)/($B$4*(1+$F$6*$A57))</f>
        <v>6.896551724137931</v>
      </c>
      <c r="G57" s="5">
        <f>($B$3+$A57*$B$4)/($B$4*(1+$G$6*$A57))</f>
        <v>7.692307692307692</v>
      </c>
      <c r="H57" s="5">
        <f>($B$3+$A57*$B$4)/($B$4*(1+$H$6*$A57))</f>
        <v>8.695652173913043</v>
      </c>
      <c r="I57" s="5">
        <f>($B$3+$A57*$B$4)/($B$4*(1+$I$6*$A57))</f>
        <v>10</v>
      </c>
      <c r="J57" s="5">
        <f>($B$3+$A57*$B$4)/($B$4*(1+$J$6*$A57))</f>
        <v>11.76470588235294</v>
      </c>
      <c r="K57" s="5">
        <f>($B$3+$A57*$B$4)/($B$4*(1+$K$6*$A57))</f>
        <v>14.285714285714285</v>
      </c>
      <c r="L57" s="5">
        <f t="shared" si="0"/>
        <v>18.18181818181818</v>
      </c>
      <c r="M57" s="13">
        <f t="shared" si="1"/>
        <v>25</v>
      </c>
    </row>
    <row r="58" spans="1:13" ht="14.25" hidden="1" thickBot="1">
      <c r="A58" s="36"/>
      <c r="B58" s="29" t="s">
        <v>6</v>
      </c>
      <c r="C58" s="30"/>
      <c r="D58" s="31"/>
      <c r="E58" s="14">
        <f aca="true" t="shared" si="25" ref="E58:M58">(1+E$6*$A57)/$E$1</f>
        <v>0.1</v>
      </c>
      <c r="F58" s="14">
        <f t="shared" si="25"/>
        <v>0.090625</v>
      </c>
      <c r="G58" s="14">
        <f t="shared" si="25"/>
        <v>0.08125</v>
      </c>
      <c r="H58" s="14">
        <f t="shared" si="25"/>
        <v>0.071875</v>
      </c>
      <c r="I58" s="14">
        <f t="shared" si="25"/>
        <v>0.0625</v>
      </c>
      <c r="J58" s="14">
        <f t="shared" si="25"/>
        <v>0.053125</v>
      </c>
      <c r="K58" s="14">
        <f t="shared" si="25"/>
        <v>0.04375</v>
      </c>
      <c r="L58" s="14">
        <f t="shared" si="25"/>
        <v>0.034375</v>
      </c>
      <c r="M58" s="15">
        <f t="shared" si="25"/>
        <v>0.025</v>
      </c>
    </row>
    <row r="59" spans="1:13" ht="13.5" hidden="1">
      <c r="A59" s="36">
        <v>-3.5</v>
      </c>
      <c r="B59" s="29" t="s">
        <v>5</v>
      </c>
      <c r="C59" s="30"/>
      <c r="D59" s="31"/>
      <c r="E59" s="5">
        <f>($B$3+$A59*$B$4)/($B$4*(1+$E$6*$A59))</f>
        <v>6.499999999999999</v>
      </c>
      <c r="F59" s="5">
        <f>($B$3+$A59*$B$4)/($B$4*(1+$F$6*$A59))</f>
        <v>7.123287671232876</v>
      </c>
      <c r="G59" s="5">
        <f>($B$3+$A59*$B$4)/($B$4*(1+$G$6*$A59))</f>
        <v>7.878787878787877</v>
      </c>
      <c r="H59" s="5">
        <f>($B$3+$A59*$B$4)/($B$4*(1+$H$6*$A59))</f>
        <v>8.813559322033896</v>
      </c>
      <c r="I59" s="5">
        <f>($B$3+$A59*$B$4)/($B$4*(1+$I$6*$A59))</f>
        <v>10</v>
      </c>
      <c r="J59" s="5">
        <f>($B$3+$A59*$B$4)/($B$4*(1+$J$6*$A59))</f>
        <v>11.555555555555554</v>
      </c>
      <c r="K59" s="5">
        <f>($B$3+$A59*$B$4)/($B$4*(1+$K$6*$A59))</f>
        <v>13.684210526315788</v>
      </c>
      <c r="L59" s="5">
        <f t="shared" si="0"/>
        <v>16.774193548387093</v>
      </c>
      <c r="M59" s="13">
        <f t="shared" si="1"/>
        <v>21.666666666666668</v>
      </c>
    </row>
    <row r="60" spans="1:13" ht="14.25" hidden="1" thickBot="1">
      <c r="A60" s="36"/>
      <c r="B60" s="29" t="s">
        <v>6</v>
      </c>
      <c r="C60" s="30"/>
      <c r="D60" s="31"/>
      <c r="E60" s="14">
        <f aca="true" t="shared" si="26" ref="E60:M60">(1+E$6*$A59)/$E$1</f>
        <v>0.1</v>
      </c>
      <c r="F60" s="14">
        <f t="shared" si="26"/>
        <v>0.09125</v>
      </c>
      <c r="G60" s="14">
        <f t="shared" si="26"/>
        <v>0.08249999999999999</v>
      </c>
      <c r="H60" s="14">
        <f t="shared" si="26"/>
        <v>0.07375000000000001</v>
      </c>
      <c r="I60" s="14">
        <f t="shared" si="26"/>
        <v>0.06499999999999999</v>
      </c>
      <c r="J60" s="14">
        <f t="shared" si="26"/>
        <v>0.05625</v>
      </c>
      <c r="K60" s="14">
        <f t="shared" si="26"/>
        <v>0.0475</v>
      </c>
      <c r="L60" s="14">
        <f t="shared" si="26"/>
        <v>0.03875000000000001</v>
      </c>
      <c r="M60" s="15">
        <f t="shared" si="26"/>
        <v>0.029999999999999992</v>
      </c>
    </row>
    <row r="61" spans="1:13" ht="13.5" hidden="1">
      <c r="A61" s="36">
        <v>-3.25</v>
      </c>
      <c r="B61" s="29" t="s">
        <v>5</v>
      </c>
      <c r="C61" s="30"/>
      <c r="D61" s="31"/>
      <c r="E61" s="5">
        <f>($B$3+$A61*$B$4)/($B$4*(1+$E$6*$A61))</f>
        <v>6.75</v>
      </c>
      <c r="F61" s="5">
        <f>($B$3+$A61*$B$4)/($B$4*(1+$F$6*$A61))</f>
        <v>7.346938775510205</v>
      </c>
      <c r="G61" s="5">
        <f>($B$3+$A61*$B$4)/($B$4*(1+$G$6*$A61))</f>
        <v>8.059701492537313</v>
      </c>
      <c r="H61" s="5">
        <f>($B$3+$A61*$B$4)/($B$4*(1+$H$6*$A61))</f>
        <v>8.925619834710744</v>
      </c>
      <c r="I61" s="5">
        <f>($B$3+$A61*$B$4)/($B$4*(1+$I$6*$A61))</f>
        <v>10</v>
      </c>
      <c r="J61" s="5">
        <f>($B$3+$A61*$B$4)/($B$4*(1+$J$6*$A61))</f>
        <v>11.368421052631579</v>
      </c>
      <c r="K61" s="5">
        <f>($B$3+$A61*$B$4)/($B$4*(1+$K$6*$A61))</f>
        <v>13.170731707317074</v>
      </c>
      <c r="L61" s="5">
        <f t="shared" si="0"/>
        <v>15.652173913043478</v>
      </c>
      <c r="M61" s="13">
        <f t="shared" si="1"/>
        <v>19.28571428571429</v>
      </c>
    </row>
    <row r="62" spans="1:13" ht="14.25" hidden="1" thickBot="1">
      <c r="A62" s="36"/>
      <c r="B62" s="29" t="s">
        <v>6</v>
      </c>
      <c r="C62" s="30"/>
      <c r="D62" s="31"/>
      <c r="E62" s="14">
        <f aca="true" t="shared" si="27" ref="E62:M62">(1+E$6*$A61)/$E$1</f>
        <v>0.1</v>
      </c>
      <c r="F62" s="14">
        <f t="shared" si="27"/>
        <v>0.091875</v>
      </c>
      <c r="G62" s="14">
        <f t="shared" si="27"/>
        <v>0.08375</v>
      </c>
      <c r="H62" s="14">
        <f t="shared" si="27"/>
        <v>0.075625</v>
      </c>
      <c r="I62" s="14">
        <f t="shared" si="27"/>
        <v>0.0675</v>
      </c>
      <c r="J62" s="14">
        <f t="shared" si="27"/>
        <v>0.059375</v>
      </c>
      <c r="K62" s="14">
        <f t="shared" si="27"/>
        <v>0.05125</v>
      </c>
      <c r="L62" s="14">
        <f t="shared" si="27"/>
        <v>0.043125000000000004</v>
      </c>
      <c r="M62" s="15">
        <f t="shared" si="27"/>
        <v>0.034999999999999996</v>
      </c>
    </row>
    <row r="63" spans="1:13" ht="13.5" hidden="1">
      <c r="A63" s="36">
        <v>-3</v>
      </c>
      <c r="B63" s="29" t="s">
        <v>5</v>
      </c>
      <c r="C63" s="30"/>
      <c r="D63" s="31"/>
      <c r="E63" s="5">
        <f>($B$3+$A63*$B$4)/($B$4*(1+$E$6*$A63))</f>
        <v>6.999999999999999</v>
      </c>
      <c r="F63" s="5">
        <f>($B$3+$A63*$B$4)/($B$4*(1+$F$6*$A63))</f>
        <v>7.567567567567566</v>
      </c>
      <c r="G63" s="5">
        <f>($B$3+$A63*$B$4)/($B$4*(1+$G$6*$A63))</f>
        <v>8.235294117647058</v>
      </c>
      <c r="H63" s="5">
        <f>($B$3+$A63*$B$4)/($B$4*(1+$H$6*$A63))</f>
        <v>9.032258064516126</v>
      </c>
      <c r="I63" s="5">
        <f>($B$3+$A63*$B$4)/($B$4*(1+$I$6*$A63))</f>
        <v>10</v>
      </c>
      <c r="J63" s="5">
        <f>($B$3+$A63*$B$4)/($B$4*(1+$J$6*$A63))</f>
        <v>11.2</v>
      </c>
      <c r="K63" s="5">
        <f>($B$3+$A63*$B$4)/($B$4*(1+$K$6*$A63))</f>
        <v>12.727272727272725</v>
      </c>
      <c r="L63" s="5">
        <f t="shared" si="0"/>
        <v>14.736842105263152</v>
      </c>
      <c r="M63" s="13">
        <f t="shared" si="1"/>
        <v>17.5</v>
      </c>
    </row>
    <row r="64" spans="1:13" ht="14.25" hidden="1" thickBot="1">
      <c r="A64" s="36"/>
      <c r="B64" s="29" t="s">
        <v>6</v>
      </c>
      <c r="C64" s="30"/>
      <c r="D64" s="31"/>
      <c r="E64" s="14">
        <f aca="true" t="shared" si="28" ref="E64:M64">(1+E$6*$A63)/$E$1</f>
        <v>0.1</v>
      </c>
      <c r="F64" s="14">
        <f t="shared" si="28"/>
        <v>0.0925</v>
      </c>
      <c r="G64" s="14">
        <f t="shared" si="28"/>
        <v>0.08499999999999999</v>
      </c>
      <c r="H64" s="14">
        <f t="shared" si="28"/>
        <v>0.0775</v>
      </c>
      <c r="I64" s="14">
        <f t="shared" si="28"/>
        <v>0.06999999999999999</v>
      </c>
      <c r="J64" s="14">
        <f t="shared" si="28"/>
        <v>0.0625</v>
      </c>
      <c r="K64" s="14">
        <f t="shared" si="28"/>
        <v>0.05500000000000001</v>
      </c>
      <c r="L64" s="14">
        <f t="shared" si="28"/>
        <v>0.04750000000000001</v>
      </c>
      <c r="M64" s="15">
        <f t="shared" si="28"/>
        <v>0.039999999999999994</v>
      </c>
    </row>
    <row r="65" spans="1:13" ht="13.5" hidden="1">
      <c r="A65" s="36">
        <v>-2.75</v>
      </c>
      <c r="B65" s="29" t="s">
        <v>5</v>
      </c>
      <c r="C65" s="30"/>
      <c r="D65" s="31"/>
      <c r="E65" s="5">
        <f>($B$3+$A65*$B$4)/($B$4*(1+$E$6*$A65))</f>
        <v>7.249999999999999</v>
      </c>
      <c r="F65" s="5">
        <f>($B$3+$A65*$B$4)/($B$4*(1+$F$6*$A65))</f>
        <v>7.785234899328858</v>
      </c>
      <c r="G65" s="5">
        <f>($B$3+$A65*$B$4)/($B$4*(1+$G$6*$A65))</f>
        <v>8.405797101449274</v>
      </c>
      <c r="H65" s="5">
        <f>($B$3+$A65*$B$4)/($B$4*(1+$H$6*$A65))</f>
        <v>9.133858267716535</v>
      </c>
      <c r="I65" s="5">
        <f>($B$3+$A65*$B$4)/($B$4*(1+$I$6*$A65))</f>
        <v>10</v>
      </c>
      <c r="J65" s="5">
        <f>($B$3+$A65*$B$4)/($B$4*(1+$J$6*$A65))</f>
        <v>11.047619047619047</v>
      </c>
      <c r="K65" s="5">
        <f>($B$3+$A65*$B$4)/($B$4*(1+$K$6*$A65))</f>
        <v>12.340425531914892</v>
      </c>
      <c r="L65" s="5">
        <f t="shared" si="0"/>
        <v>13.97590361445783</v>
      </c>
      <c r="M65" s="13">
        <f t="shared" si="1"/>
        <v>16.11111111111111</v>
      </c>
    </row>
    <row r="66" spans="1:13" ht="14.25" hidden="1" thickBot="1">
      <c r="A66" s="36"/>
      <c r="B66" s="29" t="s">
        <v>6</v>
      </c>
      <c r="C66" s="30"/>
      <c r="D66" s="31"/>
      <c r="E66" s="14">
        <f aca="true" t="shared" si="29" ref="E66:M66">(1+E$6*$A65)/$E$1</f>
        <v>0.1</v>
      </c>
      <c r="F66" s="14">
        <f t="shared" si="29"/>
        <v>0.093125</v>
      </c>
      <c r="G66" s="14">
        <f t="shared" si="29"/>
        <v>0.08625000000000001</v>
      </c>
      <c r="H66" s="14">
        <f t="shared" si="29"/>
        <v>0.079375</v>
      </c>
      <c r="I66" s="14">
        <f t="shared" si="29"/>
        <v>0.0725</v>
      </c>
      <c r="J66" s="14">
        <f t="shared" si="29"/>
        <v>0.065625</v>
      </c>
      <c r="K66" s="14">
        <f t="shared" si="29"/>
        <v>0.058750000000000004</v>
      </c>
      <c r="L66" s="14">
        <f t="shared" si="29"/>
        <v>0.051875000000000004</v>
      </c>
      <c r="M66" s="15">
        <f t="shared" si="29"/>
        <v>0.045</v>
      </c>
    </row>
    <row r="67" spans="1:13" ht="13.5" hidden="1">
      <c r="A67" s="36">
        <v>-2.5</v>
      </c>
      <c r="B67" s="29" t="s">
        <v>5</v>
      </c>
      <c r="C67" s="30"/>
      <c r="D67" s="31"/>
      <c r="E67" s="5">
        <f>($B$3+$A67*$B$4)/($B$4*(1+$E$6*$A67))</f>
        <v>7.5</v>
      </c>
      <c r="F67" s="5">
        <f>($B$3+$A67*$B$4)/($B$4*(1+$F$6*$A67))</f>
        <v>8</v>
      </c>
      <c r="G67" s="5">
        <f>($B$3+$A67*$B$4)/($B$4*(1+$G$6*$A67))</f>
        <v>8.571428571428571</v>
      </c>
      <c r="H67" s="5">
        <f>($B$3+$A67*$B$4)/($B$4*(1+$H$6*$A67))</f>
        <v>9.23076923076923</v>
      </c>
      <c r="I67" s="5">
        <f>($B$3+$A67*$B$4)/($B$4*(1+$I$6*$A67))</f>
        <v>9.999999999999998</v>
      </c>
      <c r="J67" s="5">
        <f>($B$3+$A67*$B$4)/($B$4*(1+$J$6*$A67))</f>
        <v>10.909090909090908</v>
      </c>
      <c r="K67" s="5">
        <f>($B$3+$A67*$B$4)/($B$4*(1+$K$6*$A67))</f>
        <v>12</v>
      </c>
      <c r="L67" s="5">
        <f t="shared" si="0"/>
        <v>13.333333333333332</v>
      </c>
      <c r="M67" s="13">
        <f t="shared" si="1"/>
        <v>15</v>
      </c>
    </row>
    <row r="68" spans="1:13" ht="14.25" hidden="1" thickBot="1">
      <c r="A68" s="36"/>
      <c r="B68" s="29" t="s">
        <v>6</v>
      </c>
      <c r="C68" s="30"/>
      <c r="D68" s="31"/>
      <c r="E68" s="14">
        <f aca="true" t="shared" si="30" ref="E68:M68">(1+E$6*$A67)/$E$1</f>
        <v>0.1</v>
      </c>
      <c r="F68" s="14">
        <f t="shared" si="30"/>
        <v>0.09375</v>
      </c>
      <c r="G68" s="14">
        <f t="shared" si="30"/>
        <v>0.0875</v>
      </c>
      <c r="H68" s="14">
        <f t="shared" si="30"/>
        <v>0.08125</v>
      </c>
      <c r="I68" s="14">
        <f t="shared" si="30"/>
        <v>0.075</v>
      </c>
      <c r="J68" s="14">
        <f t="shared" si="30"/>
        <v>0.06875</v>
      </c>
      <c r="K68" s="14">
        <f t="shared" si="30"/>
        <v>0.0625</v>
      </c>
      <c r="L68" s="14">
        <f t="shared" si="30"/>
        <v>0.05625</v>
      </c>
      <c r="M68" s="15">
        <f t="shared" si="30"/>
        <v>0.05</v>
      </c>
    </row>
    <row r="69" spans="1:13" ht="13.5" hidden="1">
      <c r="A69" s="36">
        <v>-2.25</v>
      </c>
      <c r="B69" s="29" t="s">
        <v>5</v>
      </c>
      <c r="C69" s="30"/>
      <c r="D69" s="31"/>
      <c r="E69" s="5">
        <f>($B$3+$A69*$B$4)/($B$4*(1+$E$6*$A69))</f>
        <v>7.75</v>
      </c>
      <c r="F69" s="5">
        <f>($B$3+$A69*$B$4)/($B$4*(1+$F$6*$A69))</f>
        <v>8.211920529801324</v>
      </c>
      <c r="G69" s="5">
        <f>($B$3+$A69*$B$4)/($B$4*(1+$G$6*$A69))</f>
        <v>8.732394366197184</v>
      </c>
      <c r="H69" s="5">
        <f>($B$3+$A69*$B$4)/($B$4*(1+$H$6*$A69))</f>
        <v>9.32330827067669</v>
      </c>
      <c r="I69" s="5">
        <f>($B$3+$A69*$B$4)/($B$4*(1+$I$6*$A69))</f>
        <v>9.999999999999998</v>
      </c>
      <c r="J69" s="5">
        <f>($B$3+$A69*$B$4)/($B$4*(1+$J$6*$A69))</f>
        <v>10.782608695652174</v>
      </c>
      <c r="K69" s="5">
        <f>($B$3+$A69*$B$4)/($B$4*(1+$K$6*$A69))</f>
        <v>11.698113207547166</v>
      </c>
      <c r="L69" s="5">
        <f t="shared" si="0"/>
        <v>12.783505154639176</v>
      </c>
      <c r="M69" s="13">
        <f t="shared" si="1"/>
        <v>14.09090909090909</v>
      </c>
    </row>
    <row r="70" spans="1:13" ht="14.25" hidden="1" thickBot="1">
      <c r="A70" s="36"/>
      <c r="B70" s="29" t="s">
        <v>6</v>
      </c>
      <c r="C70" s="30"/>
      <c r="D70" s="31"/>
      <c r="E70" s="14">
        <f aca="true" t="shared" si="31" ref="E70:M70">(1+E$6*$A69)/$E$1</f>
        <v>0.1</v>
      </c>
      <c r="F70" s="14">
        <f t="shared" si="31"/>
        <v>0.094375</v>
      </c>
      <c r="G70" s="14">
        <f t="shared" si="31"/>
        <v>0.08875</v>
      </c>
      <c r="H70" s="14">
        <f t="shared" si="31"/>
        <v>0.083125</v>
      </c>
      <c r="I70" s="14">
        <f t="shared" si="31"/>
        <v>0.0775</v>
      </c>
      <c r="J70" s="14">
        <f t="shared" si="31"/>
        <v>0.071875</v>
      </c>
      <c r="K70" s="14">
        <f t="shared" si="31"/>
        <v>0.06625</v>
      </c>
      <c r="L70" s="14">
        <f t="shared" si="31"/>
        <v>0.060625</v>
      </c>
      <c r="M70" s="15">
        <f t="shared" si="31"/>
        <v>0.05500000000000001</v>
      </c>
    </row>
    <row r="71" spans="1:13" ht="13.5" hidden="1">
      <c r="A71" s="36">
        <v>-2</v>
      </c>
      <c r="B71" s="29" t="s">
        <v>5</v>
      </c>
      <c r="C71" s="30"/>
      <c r="D71" s="31"/>
      <c r="E71" s="5">
        <f>($B$3+$A71*$B$4)/($B$4*(1+$E$6*$A71))</f>
        <v>8</v>
      </c>
      <c r="F71" s="5">
        <f>($B$3+$A71*$B$4)/($B$4*(1+$F$6*$A71))</f>
        <v>8.421052631578947</v>
      </c>
      <c r="G71" s="5">
        <f>($B$3+$A71*$B$4)/($B$4*(1+$G$6*$A71))</f>
        <v>8.888888888888888</v>
      </c>
      <c r="H71" s="5">
        <f>($B$3+$A71*$B$4)/($B$4*(1+$H$6*$A71))</f>
        <v>9.411764705882353</v>
      </c>
      <c r="I71" s="5">
        <f>($B$3+$A71*$B$4)/($B$4*(1+$I$6*$A71))</f>
        <v>9.999999999999998</v>
      </c>
      <c r="J71" s="5">
        <f>($B$3+$A71*$B$4)/($B$4*(1+$J$6*$A71))</f>
        <v>10.666666666666666</v>
      </c>
      <c r="K71" s="5">
        <f>($B$3+$A71*$B$4)/($B$4*(1+$K$6*$A71))</f>
        <v>11.42857142857143</v>
      </c>
      <c r="L71" s="5">
        <f aca="true" t="shared" si="32" ref="L71:L85">($B$3+$A71*$B$4)/($B$4*(1+$L$6*$A71))</f>
        <v>12.307692307692308</v>
      </c>
      <c r="M71" s="13">
        <f aca="true" t="shared" si="33" ref="M71:M85">($B$3+$A71*$B$4)/($B$4*(1+$M$6*$A71))</f>
        <v>13.333333333333334</v>
      </c>
    </row>
    <row r="72" spans="1:13" ht="14.25" hidden="1" thickBot="1">
      <c r="A72" s="36"/>
      <c r="B72" s="29" t="s">
        <v>6</v>
      </c>
      <c r="C72" s="30"/>
      <c r="D72" s="31"/>
      <c r="E72" s="14">
        <f aca="true" t="shared" si="34" ref="E72:M72">(1+E$6*$A71)/$E$1</f>
        <v>0.1</v>
      </c>
      <c r="F72" s="14">
        <f t="shared" si="34"/>
        <v>0.095</v>
      </c>
      <c r="G72" s="14">
        <f t="shared" si="34"/>
        <v>0.09</v>
      </c>
      <c r="H72" s="14">
        <f t="shared" si="34"/>
        <v>0.08499999999999999</v>
      </c>
      <c r="I72" s="14">
        <f t="shared" si="34"/>
        <v>0.08</v>
      </c>
      <c r="J72" s="14">
        <f t="shared" si="34"/>
        <v>0.075</v>
      </c>
      <c r="K72" s="14">
        <f t="shared" si="34"/>
        <v>0.06999999999999999</v>
      </c>
      <c r="L72" s="14">
        <f t="shared" si="34"/>
        <v>0.065</v>
      </c>
      <c r="M72" s="15">
        <f t="shared" si="34"/>
        <v>0.06</v>
      </c>
    </row>
    <row r="73" spans="1:13" ht="13.5" hidden="1">
      <c r="A73" s="36">
        <v>-1.75</v>
      </c>
      <c r="B73" s="29" t="s">
        <v>5</v>
      </c>
      <c r="C73" s="30"/>
      <c r="D73" s="31"/>
      <c r="E73" s="5">
        <f>($B$3+$A73*$B$4)/($B$4*(1+$E$6*$A73))</f>
        <v>8.249999999999998</v>
      </c>
      <c r="F73" s="5">
        <f>($B$3+$A73*$B$4)/($B$4*(1+$F$6*$A73))</f>
        <v>8.627450980392155</v>
      </c>
      <c r="G73" s="5">
        <f>($B$3+$A73*$B$4)/($B$4*(1+$G$6*$A73))</f>
        <v>9.04109589041096</v>
      </c>
      <c r="H73" s="5">
        <f>($B$3+$A73*$B$4)/($B$4*(1+$H$6*$A73))</f>
        <v>9.49640287769784</v>
      </c>
      <c r="I73" s="5">
        <f>($B$3+$A73*$B$4)/($B$4*(1+$I$6*$A73))</f>
        <v>9.999999999999998</v>
      </c>
      <c r="J73" s="5">
        <f>($B$3+$A73*$B$4)/($B$4*(1+$J$6*$A73))</f>
        <v>10.559999999999999</v>
      </c>
      <c r="K73" s="5">
        <f>($B$3+$A73*$B$4)/($B$4*(1+$K$6*$A73))</f>
        <v>11.1864406779661</v>
      </c>
      <c r="L73" s="5">
        <f t="shared" si="32"/>
        <v>11.89189189189189</v>
      </c>
      <c r="M73" s="13">
        <f t="shared" si="33"/>
        <v>12.692307692307693</v>
      </c>
    </row>
    <row r="74" spans="1:13" ht="14.25" hidden="1" thickBot="1">
      <c r="A74" s="36"/>
      <c r="B74" s="29" t="s">
        <v>6</v>
      </c>
      <c r="C74" s="30"/>
      <c r="D74" s="31"/>
      <c r="E74" s="14">
        <f aca="true" t="shared" si="35" ref="E74:M74">(1+E$6*$A73)/$E$1</f>
        <v>0.1</v>
      </c>
      <c r="F74" s="14">
        <f t="shared" si="35"/>
        <v>0.095625</v>
      </c>
      <c r="G74" s="14">
        <f t="shared" si="35"/>
        <v>0.09125</v>
      </c>
      <c r="H74" s="14">
        <f t="shared" si="35"/>
        <v>0.08687500000000001</v>
      </c>
      <c r="I74" s="14">
        <f t="shared" si="35"/>
        <v>0.08249999999999999</v>
      </c>
      <c r="J74" s="14">
        <f t="shared" si="35"/>
        <v>0.078125</v>
      </c>
      <c r="K74" s="14">
        <f t="shared" si="35"/>
        <v>0.07375000000000001</v>
      </c>
      <c r="L74" s="14">
        <f t="shared" si="35"/>
        <v>0.069375</v>
      </c>
      <c r="M74" s="15">
        <f t="shared" si="35"/>
        <v>0.06499999999999999</v>
      </c>
    </row>
    <row r="75" spans="1:13" ht="13.5" hidden="1">
      <c r="A75" s="36">
        <v>-1.5</v>
      </c>
      <c r="B75" s="29" t="s">
        <v>5</v>
      </c>
      <c r="C75" s="30"/>
      <c r="D75" s="31"/>
      <c r="E75" s="5">
        <f>($B$3+$A75*$B$4)/($B$4*(1+$E$6*$A75))</f>
        <v>8.5</v>
      </c>
      <c r="F75" s="5">
        <f>($B$3+$A75*$B$4)/($B$4*(1+$F$6*$A75))</f>
        <v>8.831168831168831</v>
      </c>
      <c r="G75" s="5">
        <f>($B$3+$A75*$B$4)/($B$4*(1+$G$6*$A75))</f>
        <v>9.189189189189188</v>
      </c>
      <c r="H75" s="5">
        <f>($B$3+$A75*$B$4)/($B$4*(1+$H$6*$A75))</f>
        <v>9.577464788732394</v>
      </c>
      <c r="I75" s="5">
        <f>($B$3+$A75*$B$4)/($B$4*(1+$I$6*$A75))</f>
        <v>9.999999999999998</v>
      </c>
      <c r="J75" s="5">
        <f>($B$3+$A75*$B$4)/($B$4*(1+$J$6*$A75))</f>
        <v>10.461538461538462</v>
      </c>
      <c r="K75" s="5">
        <f>($B$3+$A75*$B$4)/($B$4*(1+$K$6*$A75))</f>
        <v>10.967741935483868</v>
      </c>
      <c r="L75" s="5">
        <f t="shared" si="32"/>
        <v>11.525423728813557</v>
      </c>
      <c r="M75" s="13">
        <f t="shared" si="33"/>
        <v>12.142857142857144</v>
      </c>
    </row>
    <row r="76" spans="1:13" ht="14.25" hidden="1" thickBot="1">
      <c r="A76" s="36"/>
      <c r="B76" s="29" t="s">
        <v>6</v>
      </c>
      <c r="C76" s="30"/>
      <c r="D76" s="31"/>
      <c r="E76" s="14">
        <f aca="true" t="shared" si="36" ref="E76:M76">(1+E$6*$A75)/$E$1</f>
        <v>0.1</v>
      </c>
      <c r="F76" s="14">
        <f t="shared" si="36"/>
        <v>0.09625</v>
      </c>
      <c r="G76" s="14">
        <f t="shared" si="36"/>
        <v>0.0925</v>
      </c>
      <c r="H76" s="14">
        <f t="shared" si="36"/>
        <v>0.08875</v>
      </c>
      <c r="I76" s="14">
        <f t="shared" si="36"/>
        <v>0.08499999999999999</v>
      </c>
      <c r="J76" s="14">
        <f t="shared" si="36"/>
        <v>0.08125</v>
      </c>
      <c r="K76" s="14">
        <f t="shared" si="36"/>
        <v>0.0775</v>
      </c>
      <c r="L76" s="14">
        <f t="shared" si="36"/>
        <v>0.07375000000000001</v>
      </c>
      <c r="M76" s="15">
        <f t="shared" si="36"/>
        <v>0.06999999999999999</v>
      </c>
    </row>
    <row r="77" spans="1:13" ht="13.5" hidden="1">
      <c r="A77" s="36">
        <v>-1.25</v>
      </c>
      <c r="B77" s="29" t="s">
        <v>5</v>
      </c>
      <c r="C77" s="30"/>
      <c r="D77" s="31"/>
      <c r="E77" s="5">
        <f>($B$3+$A77*$B$4)/($B$4*(1+$E$6*$A77))</f>
        <v>8.75</v>
      </c>
      <c r="F77" s="5">
        <f>($B$3+$A77*$B$4)/($B$4*(1+$F$6*$A77))</f>
        <v>9.032258064516128</v>
      </c>
      <c r="G77" s="5">
        <f>($B$3+$A77*$B$4)/($B$4*(1+$G$6*$A77))</f>
        <v>9.333333333333334</v>
      </c>
      <c r="H77" s="5">
        <f>($B$3+$A77*$B$4)/($B$4*(1+$H$6*$A77))</f>
        <v>9.655172413793101</v>
      </c>
      <c r="I77" s="5">
        <f>($B$3+$A77*$B$4)/($B$4*(1+$I$6*$A77))</f>
        <v>9.999999999999998</v>
      </c>
      <c r="J77" s="5">
        <f>($B$3+$A77*$B$4)/($B$4*(1+$J$6*$A77))</f>
        <v>10.37037037037037</v>
      </c>
      <c r="K77" s="5">
        <f>($B$3+$A77*$B$4)/($B$4*(1+$K$6*$A77))</f>
        <v>10.769230769230768</v>
      </c>
      <c r="L77" s="5">
        <f t="shared" si="32"/>
        <v>11.2</v>
      </c>
      <c r="M77" s="13">
        <f t="shared" si="33"/>
        <v>11.666666666666664</v>
      </c>
    </row>
    <row r="78" spans="1:13" ht="14.25" hidden="1" thickBot="1">
      <c r="A78" s="36"/>
      <c r="B78" s="29" t="s">
        <v>6</v>
      </c>
      <c r="C78" s="30"/>
      <c r="D78" s="31"/>
      <c r="E78" s="14">
        <f aca="true" t="shared" si="37" ref="E78:M78">(1+E$6*$A77)/$E$1</f>
        <v>0.1</v>
      </c>
      <c r="F78" s="14">
        <f t="shared" si="37"/>
        <v>0.096875</v>
      </c>
      <c r="G78" s="14">
        <f t="shared" si="37"/>
        <v>0.09375</v>
      </c>
      <c r="H78" s="14">
        <f t="shared" si="37"/>
        <v>0.090625</v>
      </c>
      <c r="I78" s="14">
        <f t="shared" si="37"/>
        <v>0.0875</v>
      </c>
      <c r="J78" s="14">
        <f t="shared" si="37"/>
        <v>0.084375</v>
      </c>
      <c r="K78" s="14">
        <f t="shared" si="37"/>
        <v>0.08125</v>
      </c>
      <c r="L78" s="14">
        <f t="shared" si="37"/>
        <v>0.078125</v>
      </c>
      <c r="M78" s="15">
        <f t="shared" si="37"/>
        <v>0.075</v>
      </c>
    </row>
    <row r="79" spans="1:13" ht="13.5" hidden="1">
      <c r="A79" s="36">
        <v>-1</v>
      </c>
      <c r="B79" s="29" t="s">
        <v>5</v>
      </c>
      <c r="C79" s="30"/>
      <c r="D79" s="31"/>
      <c r="E79" s="5">
        <f>($B$3+$A79*$B$4)/($B$4*(1+$E$6*$A79))</f>
        <v>9</v>
      </c>
      <c r="F79" s="5">
        <f>($B$3+$A79*$B$4)/($B$4*(1+$F$6*$A79))</f>
        <v>9.23076923076923</v>
      </c>
      <c r="G79" s="5">
        <f>($B$3+$A79*$B$4)/($B$4*(1+$G$6*$A79))</f>
        <v>9.473684210526315</v>
      </c>
      <c r="H79" s="5">
        <f>($B$3+$A79*$B$4)/($B$4*(1+$H$6*$A79))</f>
        <v>9.729729729729728</v>
      </c>
      <c r="I79" s="5">
        <f>($B$3+$A79*$B$4)/($B$4*(1+$I$6*$A79))</f>
        <v>9.999999999999998</v>
      </c>
      <c r="J79" s="5">
        <f>($B$3+$A79*$B$4)/($B$4*(1+$J$6*$A79))</f>
        <v>10.285714285714285</v>
      </c>
      <c r="K79" s="5">
        <f>($B$3+$A79*$B$4)/($B$4*(1+$K$6*$A79))</f>
        <v>10.588235294117647</v>
      </c>
      <c r="L79" s="5">
        <f t="shared" si="32"/>
        <v>10.909090909090908</v>
      </c>
      <c r="M79" s="13">
        <f t="shared" si="33"/>
        <v>11.249999999999998</v>
      </c>
    </row>
    <row r="80" spans="1:13" ht="14.25" hidden="1" thickBot="1">
      <c r="A80" s="36"/>
      <c r="B80" s="29" t="s">
        <v>6</v>
      </c>
      <c r="C80" s="30"/>
      <c r="D80" s="31"/>
      <c r="E80" s="14">
        <f aca="true" t="shared" si="38" ref="E80:M80">(1+E$6*$A79)/$E$1</f>
        <v>0.1</v>
      </c>
      <c r="F80" s="14">
        <f t="shared" si="38"/>
        <v>0.0975</v>
      </c>
      <c r="G80" s="14">
        <f t="shared" si="38"/>
        <v>0.095</v>
      </c>
      <c r="H80" s="14">
        <f t="shared" si="38"/>
        <v>0.0925</v>
      </c>
      <c r="I80" s="14">
        <f t="shared" si="38"/>
        <v>0.09</v>
      </c>
      <c r="J80" s="14">
        <f t="shared" si="38"/>
        <v>0.0875</v>
      </c>
      <c r="K80" s="14">
        <f t="shared" si="38"/>
        <v>0.08499999999999999</v>
      </c>
      <c r="L80" s="14">
        <f t="shared" si="38"/>
        <v>0.08249999999999999</v>
      </c>
      <c r="M80" s="15">
        <f t="shared" si="38"/>
        <v>0.08</v>
      </c>
    </row>
    <row r="81" spans="1:13" ht="13.5" hidden="1">
      <c r="A81" s="36">
        <v>-0.75</v>
      </c>
      <c r="B81" s="29" t="s">
        <v>5</v>
      </c>
      <c r="C81" s="30"/>
      <c r="D81" s="31"/>
      <c r="E81" s="5">
        <f>($B$3+$A81*$B$4)/($B$4*(1+$E$6*$A81))</f>
        <v>9.25</v>
      </c>
      <c r="F81" s="5">
        <f>($B$3+$A81*$B$4)/($B$4*(1+$F$6*$A81))</f>
        <v>9.426751592356688</v>
      </c>
      <c r="G81" s="5">
        <f>($B$3+$A81*$B$4)/($B$4*(1+$G$6*$A81))</f>
        <v>9.61038961038961</v>
      </c>
      <c r="H81" s="5">
        <f>($B$3+$A81*$B$4)/($B$4*(1+$H$6*$A81))</f>
        <v>9.801324503311259</v>
      </c>
      <c r="I81" s="5">
        <f>($B$3+$A81*$B$4)/($B$4*(1+$I$6*$A81))</f>
        <v>9.999999999999998</v>
      </c>
      <c r="J81" s="5">
        <f>($B$3+$A81*$B$4)/($B$4*(1+$J$6*$A81))</f>
        <v>10.206896551724137</v>
      </c>
      <c r="K81" s="5">
        <f>($B$3+$A81*$B$4)/($B$4*(1+$K$6*$A81))</f>
        <v>10.422535211267606</v>
      </c>
      <c r="L81" s="5">
        <f t="shared" si="32"/>
        <v>10.647482014388489</v>
      </c>
      <c r="M81" s="13">
        <f t="shared" si="33"/>
        <v>10.882352941176471</v>
      </c>
    </row>
    <row r="82" spans="1:13" ht="14.25" hidden="1" thickBot="1">
      <c r="A82" s="36"/>
      <c r="B82" s="29" t="s">
        <v>6</v>
      </c>
      <c r="C82" s="30"/>
      <c r="D82" s="31"/>
      <c r="E82" s="14">
        <f aca="true" t="shared" si="39" ref="E82:M82">(1+E$6*$A81)/$E$1</f>
        <v>0.1</v>
      </c>
      <c r="F82" s="14">
        <f t="shared" si="39"/>
        <v>0.09812499999999999</v>
      </c>
      <c r="G82" s="14">
        <f t="shared" si="39"/>
        <v>0.09625</v>
      </c>
      <c r="H82" s="14">
        <f t="shared" si="39"/>
        <v>0.094375</v>
      </c>
      <c r="I82" s="14">
        <f t="shared" si="39"/>
        <v>0.0925</v>
      </c>
      <c r="J82" s="14">
        <f t="shared" si="39"/>
        <v>0.090625</v>
      </c>
      <c r="K82" s="14">
        <f t="shared" si="39"/>
        <v>0.08875</v>
      </c>
      <c r="L82" s="14">
        <f t="shared" si="39"/>
        <v>0.08687500000000001</v>
      </c>
      <c r="M82" s="15">
        <f t="shared" si="39"/>
        <v>0.08499999999999999</v>
      </c>
    </row>
    <row r="83" spans="1:13" ht="13.5" hidden="1">
      <c r="A83" s="36">
        <v>-0.5</v>
      </c>
      <c r="B83" s="29" t="s">
        <v>5</v>
      </c>
      <c r="C83" s="30"/>
      <c r="D83" s="31"/>
      <c r="E83" s="5">
        <f>($B$3+$A83*$B$4)/($B$4*(1+$E$6*$A83))</f>
        <v>9.499999999999998</v>
      </c>
      <c r="F83" s="5">
        <f>($B$3+$A83*$B$4)/($B$4*(1+$F$6*$A83))</f>
        <v>9.620253164556962</v>
      </c>
      <c r="G83" s="5">
        <f>($B$3+$A83*$B$4)/($B$4*(1+$G$6*$A83))</f>
        <v>9.743589743589743</v>
      </c>
      <c r="H83" s="5">
        <f>($B$3+$A83*$B$4)/($B$4*(1+$H$6*$A83))</f>
        <v>9.870129870129869</v>
      </c>
      <c r="I83" s="5">
        <f>($B$3+$A83*$B$4)/($B$4*(1+$I$6*$A83))</f>
        <v>10</v>
      </c>
      <c r="J83" s="5">
        <f>($B$3+$A83*$B$4)/($B$4*(1+$J$6*$A83))</f>
        <v>10.133333333333333</v>
      </c>
      <c r="K83" s="5">
        <f>($B$3+$A83*$B$4)/($B$4*(1+$K$6*$A83))</f>
        <v>10.270270270270268</v>
      </c>
      <c r="L83" s="5">
        <f t="shared" si="32"/>
        <v>10.410958904109588</v>
      </c>
      <c r="M83" s="13">
        <f t="shared" si="33"/>
        <v>10.555555555555554</v>
      </c>
    </row>
    <row r="84" spans="1:13" ht="14.25" hidden="1" thickBot="1">
      <c r="A84" s="36"/>
      <c r="B84" s="29" t="s">
        <v>6</v>
      </c>
      <c r="C84" s="30"/>
      <c r="D84" s="31"/>
      <c r="E84" s="14">
        <f aca="true" t="shared" si="40" ref="E84:M84">(1+E$6*$A83)/$E$1</f>
        <v>0.1</v>
      </c>
      <c r="F84" s="14">
        <f t="shared" si="40"/>
        <v>0.09875</v>
      </c>
      <c r="G84" s="14">
        <f t="shared" si="40"/>
        <v>0.0975</v>
      </c>
      <c r="H84" s="14">
        <f t="shared" si="40"/>
        <v>0.09625</v>
      </c>
      <c r="I84" s="14">
        <f t="shared" si="40"/>
        <v>0.095</v>
      </c>
      <c r="J84" s="14">
        <f t="shared" si="40"/>
        <v>0.09375</v>
      </c>
      <c r="K84" s="14">
        <f t="shared" si="40"/>
        <v>0.0925</v>
      </c>
      <c r="L84" s="14">
        <f t="shared" si="40"/>
        <v>0.09125</v>
      </c>
      <c r="M84" s="15">
        <f t="shared" si="40"/>
        <v>0.09</v>
      </c>
    </row>
    <row r="85" spans="1:13" ht="13.5" hidden="1">
      <c r="A85" s="36">
        <v>-0.25</v>
      </c>
      <c r="B85" s="29" t="s">
        <v>5</v>
      </c>
      <c r="C85" s="30"/>
      <c r="D85" s="31"/>
      <c r="E85" s="5">
        <f>($B$3+$A85*$B$4)/($B$4*(1+$E$6*$A85))</f>
        <v>9.75</v>
      </c>
      <c r="F85" s="5">
        <f>($B$3+$A85*$B$4)/($B$4*(1+$F$6*$A85))</f>
        <v>9.81132075471698</v>
      </c>
      <c r="G85" s="5">
        <f>($B$3+$A85*$B$4)/($B$4*(1+$G$6*$A85))</f>
        <v>9.873417721518987</v>
      </c>
      <c r="H85" s="5">
        <f>($B$3+$A85*$B$4)/($B$4*(1+$H$6*$A85))</f>
        <v>9.936305732484076</v>
      </c>
      <c r="I85" s="5">
        <f>($B$3+$A85*$B$4)/($B$4*(1+$I$6*$A85))</f>
        <v>10</v>
      </c>
      <c r="J85" s="5">
        <f>($B$3+$A85*$B$4)/($B$4*(1+$J$6*$A85))</f>
        <v>10.064516129032258</v>
      </c>
      <c r="K85" s="5">
        <f>($B$3+$A85*$B$4)/($B$4*(1+$K$6*$A85))</f>
        <v>10.12987012987013</v>
      </c>
      <c r="L85" s="5">
        <f t="shared" si="32"/>
        <v>10.196078431372547</v>
      </c>
      <c r="M85" s="13">
        <f t="shared" si="33"/>
        <v>10.263157894736842</v>
      </c>
    </row>
    <row r="86" spans="1:13" ht="14.25" hidden="1" thickBot="1">
      <c r="A86" s="36"/>
      <c r="B86" s="29" t="s">
        <v>6</v>
      </c>
      <c r="C86" s="30"/>
      <c r="D86" s="31"/>
      <c r="E86" s="14">
        <f aca="true" t="shared" si="41" ref="E86:M86">(1+E$6*$A85)/$E$1</f>
        <v>0.1</v>
      </c>
      <c r="F86" s="14">
        <f t="shared" si="41"/>
        <v>0.099375</v>
      </c>
      <c r="G86" s="14">
        <f t="shared" si="41"/>
        <v>0.09875</v>
      </c>
      <c r="H86" s="14">
        <f t="shared" si="41"/>
        <v>0.09812499999999999</v>
      </c>
      <c r="I86" s="14">
        <f t="shared" si="41"/>
        <v>0.0975</v>
      </c>
      <c r="J86" s="14">
        <f t="shared" si="41"/>
        <v>0.096875</v>
      </c>
      <c r="K86" s="14">
        <f t="shared" si="41"/>
        <v>0.09625</v>
      </c>
      <c r="L86" s="14">
        <f t="shared" si="41"/>
        <v>0.095625</v>
      </c>
      <c r="M86" s="15">
        <f t="shared" si="41"/>
        <v>0.095</v>
      </c>
    </row>
    <row r="87" spans="1:13" ht="13.5">
      <c r="A87" s="36">
        <v>0</v>
      </c>
      <c r="B87" s="29" t="s">
        <v>5</v>
      </c>
      <c r="C87" s="30"/>
      <c r="D87" s="31"/>
      <c r="E87" s="5">
        <f>($B$3+$A87*$B$4)/($B$4*(1+$E$6*$A87))</f>
        <v>10</v>
      </c>
      <c r="F87" s="5">
        <f>($B$3+$A87*$B$4)/($B$4*(1+$F$6*$A87))</f>
        <v>10</v>
      </c>
      <c r="G87" s="5">
        <f>($B$3+$A87*$B$4)/($B$4*(1+$G$6*$A87))</f>
        <v>10</v>
      </c>
      <c r="H87" s="5">
        <f>($B$3+$A87*$B$4)/($B$4*(1+$H$6*$A87))</f>
        <v>10</v>
      </c>
      <c r="I87" s="5">
        <f>($B$3+$A87*$B$4)/($B$4*(1+$I$6*$A87))</f>
        <v>10</v>
      </c>
      <c r="J87" s="5">
        <f>($B$3+$A87*$B$4)/($B$4*(1+$J$6*$A87))</f>
        <v>10</v>
      </c>
      <c r="K87" s="5">
        <f>($B$3+$A87*$B$4)/($B$4*(1+$K$6*$A87))</f>
        <v>10</v>
      </c>
      <c r="L87" s="5">
        <f>($B$3+$A87*$B$4)/($B$4*(1+$L$6*$A87))</f>
        <v>10</v>
      </c>
      <c r="M87" s="13">
        <f>($B$3+$A87*$B$4)/($B$4*(1+$M$6*$A87))</f>
        <v>10</v>
      </c>
    </row>
    <row r="88" spans="1:13" ht="14.25" thickBot="1">
      <c r="A88" s="36"/>
      <c r="B88" s="29"/>
      <c r="C88" s="30"/>
      <c r="D88" s="31"/>
      <c r="E88" s="14"/>
      <c r="F88" s="14"/>
      <c r="G88" s="14"/>
      <c r="H88" s="14"/>
      <c r="I88" s="14"/>
      <c r="J88" s="14"/>
      <c r="K88" s="14"/>
      <c r="L88" s="14"/>
      <c r="M88" s="15"/>
    </row>
    <row r="89" spans="1:13" ht="13.5" hidden="1">
      <c r="A89" s="36">
        <v>0.25</v>
      </c>
      <c r="B89" s="29" t="s">
        <v>5</v>
      </c>
      <c r="C89" s="30"/>
      <c r="D89" s="31"/>
      <c r="E89" s="5">
        <f>($B$3+$A89*$B$4)/($B$4*(1+$E$6*$A89))</f>
        <v>10.249999999999998</v>
      </c>
      <c r="F89" s="5">
        <f>($B$3+$A89*$B$4)/($B$4*(1+$F$6*$A89))</f>
        <v>10.186335403726705</v>
      </c>
      <c r="G89" s="5">
        <f>($B$3+$A89*$B$4)/($B$4*(1+$G$6*$A89))</f>
        <v>10.123456790123456</v>
      </c>
      <c r="H89" s="5">
        <f>($B$3+$A89*$B$4)/($B$4*(1+$H$6*$A89))</f>
        <v>10.061349693251532</v>
      </c>
      <c r="I89" s="5">
        <f>($B$3+$A89*$B$4)/($B$4*(1+$I$6*$A89))</f>
        <v>10</v>
      </c>
      <c r="J89" s="5">
        <f>($B$3+$A89*$B$4)/($B$4*(1+$J$6*$A89))</f>
        <v>9.939393939393938</v>
      </c>
      <c r="K89" s="5">
        <f>($B$3+$A89*$B$4)/($B$4*(1+$K$6*$A89))</f>
        <v>9.879518072289155</v>
      </c>
      <c r="L89" s="5">
        <f>($B$3+$A89*$B$4)/($B$4*(1+$L$6*$A89))</f>
        <v>9.820359281437126</v>
      </c>
      <c r="M89" s="13">
        <f>($B$3+$A89*$B$4)/($B$4*(1+$M$6*$A89))</f>
        <v>9.761904761904761</v>
      </c>
    </row>
    <row r="90" spans="1:13" ht="14.25" hidden="1" thickBot="1">
      <c r="A90" s="36"/>
      <c r="B90" s="29" t="s">
        <v>6</v>
      </c>
      <c r="C90" s="30"/>
      <c r="D90" s="31"/>
      <c r="E90" s="14">
        <f aca="true" t="shared" si="42" ref="E90:M90">(1+E$6*$A89)/$E$1</f>
        <v>0.1</v>
      </c>
      <c r="F90" s="14">
        <f t="shared" si="42"/>
        <v>0.100625</v>
      </c>
      <c r="G90" s="14">
        <f t="shared" si="42"/>
        <v>0.10124999999999999</v>
      </c>
      <c r="H90" s="14">
        <f t="shared" si="42"/>
        <v>0.10187500000000001</v>
      </c>
      <c r="I90" s="14">
        <f t="shared" si="42"/>
        <v>0.1025</v>
      </c>
      <c r="J90" s="14">
        <f t="shared" si="42"/>
        <v>0.103125</v>
      </c>
      <c r="K90" s="14">
        <f t="shared" si="42"/>
        <v>0.10375000000000001</v>
      </c>
      <c r="L90" s="14">
        <f t="shared" si="42"/>
        <v>0.104375</v>
      </c>
      <c r="M90" s="15">
        <f t="shared" si="42"/>
        <v>0.10500000000000001</v>
      </c>
    </row>
    <row r="91" spans="1:13" ht="13.5" hidden="1">
      <c r="A91" s="36">
        <v>0.5</v>
      </c>
      <c r="B91" s="29" t="s">
        <v>5</v>
      </c>
      <c r="C91" s="30"/>
      <c r="D91" s="31"/>
      <c r="E91" s="5">
        <f>($B$3+$A91*$B$4)/($B$4*(1+$E$6*$A91))</f>
        <v>10.5</v>
      </c>
      <c r="F91" s="5">
        <f>($B$3+$A91*$B$4)/($B$4*(1+$F$6*$A91))</f>
        <v>10.37037037037037</v>
      </c>
      <c r="G91" s="5">
        <f>($B$3+$A91*$B$4)/($B$4*(1+$G$6*$A91))</f>
        <v>10.24390243902439</v>
      </c>
      <c r="H91" s="5">
        <f>($B$3+$A91*$B$4)/($B$4*(1+$H$6*$A91))</f>
        <v>10.120481927710843</v>
      </c>
      <c r="I91" s="5">
        <f>($B$3+$A91*$B$4)/($B$4*(1+$I$6*$A91))</f>
        <v>10</v>
      </c>
      <c r="J91" s="5">
        <f>($B$3+$A91*$B$4)/($B$4*(1+$J$6*$A91))</f>
        <v>9.88235294117647</v>
      </c>
      <c r="K91" s="5">
        <f>($B$3+$A91*$B$4)/($B$4*(1+$K$6*$A91))</f>
        <v>9.767441860465118</v>
      </c>
      <c r="L91" s="5">
        <f>($B$3+$A91*$B$4)/($B$4*(1+$L$6*$A91))</f>
        <v>9.655172413793103</v>
      </c>
      <c r="M91" s="13">
        <f>($B$3+$A91*$B$4)/($B$4*(1+$M$6*$A91))</f>
        <v>9.545454545454545</v>
      </c>
    </row>
    <row r="92" spans="1:13" ht="14.25" hidden="1" thickBot="1">
      <c r="A92" s="36"/>
      <c r="B92" s="29" t="s">
        <v>6</v>
      </c>
      <c r="C92" s="30"/>
      <c r="D92" s="31"/>
      <c r="E92" s="14">
        <f aca="true" t="shared" si="43" ref="E92:M92">(1+E$6*$A91)/$E$1</f>
        <v>0.1</v>
      </c>
      <c r="F92" s="14">
        <f t="shared" si="43"/>
        <v>0.10124999999999999</v>
      </c>
      <c r="G92" s="14">
        <f t="shared" si="43"/>
        <v>0.1025</v>
      </c>
      <c r="H92" s="14">
        <f t="shared" si="43"/>
        <v>0.10375000000000001</v>
      </c>
      <c r="I92" s="14">
        <f t="shared" si="43"/>
        <v>0.10500000000000001</v>
      </c>
      <c r="J92" s="14">
        <f t="shared" si="43"/>
        <v>0.10625</v>
      </c>
      <c r="K92" s="14">
        <f t="shared" si="43"/>
        <v>0.1075</v>
      </c>
      <c r="L92" s="14">
        <f t="shared" si="43"/>
        <v>0.10874999999999999</v>
      </c>
      <c r="M92" s="15">
        <f t="shared" si="43"/>
        <v>0.11000000000000001</v>
      </c>
    </row>
    <row r="93" spans="1:13" ht="13.5" hidden="1">
      <c r="A93" s="36">
        <v>0.75</v>
      </c>
      <c r="B93" s="29" t="s">
        <v>5</v>
      </c>
      <c r="C93" s="30"/>
      <c r="D93" s="31"/>
      <c r="E93" s="5">
        <f>($B$3+$A93*$B$4)/($B$4*(1+$E$6*$A93))</f>
        <v>10.749999999999998</v>
      </c>
      <c r="F93" s="5">
        <f>($B$3+$A93*$B$4)/($B$4*(1+$F$6*$A93))</f>
        <v>10.552147239263803</v>
      </c>
      <c r="G93" s="5">
        <f>($B$3+$A93*$B$4)/($B$4*(1+$G$6*$A93))</f>
        <v>10.36144578313253</v>
      </c>
      <c r="H93" s="5">
        <f>($B$3+$A93*$B$4)/($B$4*(1+$H$6*$A93))</f>
        <v>10.177514792899409</v>
      </c>
      <c r="I93" s="5">
        <f>($B$3+$A93*$B$4)/($B$4*(1+$I$6*$A93))</f>
        <v>10</v>
      </c>
      <c r="J93" s="5">
        <f>($B$3+$A93*$B$4)/($B$4*(1+$J$6*$A93))</f>
        <v>9.828571428571427</v>
      </c>
      <c r="K93" s="5">
        <f>($B$3+$A93*$B$4)/($B$4*(1+$K$6*$A93))</f>
        <v>9.662921348314605</v>
      </c>
      <c r="L93" s="5">
        <f>($B$3+$A93*$B$4)/($B$4*(1+$L$6*$A93))</f>
        <v>9.502762430939224</v>
      </c>
      <c r="M93" s="13">
        <f>($B$3+$A93*$B$4)/($B$4*(1+$M$6*$A93))</f>
        <v>9.347826086956522</v>
      </c>
    </row>
    <row r="94" spans="1:13" ht="14.25" hidden="1" thickBot="1">
      <c r="A94" s="36"/>
      <c r="B94" s="29" t="s">
        <v>6</v>
      </c>
      <c r="C94" s="30"/>
      <c r="D94" s="31"/>
      <c r="E94" s="14">
        <f aca="true" t="shared" si="44" ref="E94:M94">(1+E$6*$A93)/$E$1</f>
        <v>0.1</v>
      </c>
      <c r="F94" s="14">
        <f t="shared" si="44"/>
        <v>0.10187500000000001</v>
      </c>
      <c r="G94" s="14">
        <f t="shared" si="44"/>
        <v>0.10375000000000001</v>
      </c>
      <c r="H94" s="14">
        <f t="shared" si="44"/>
        <v>0.105625</v>
      </c>
      <c r="I94" s="14">
        <f t="shared" si="44"/>
        <v>0.1075</v>
      </c>
      <c r="J94" s="14">
        <f t="shared" si="44"/>
        <v>0.109375</v>
      </c>
      <c r="K94" s="14">
        <f t="shared" si="44"/>
        <v>0.11125</v>
      </c>
      <c r="L94" s="14">
        <f t="shared" si="44"/>
        <v>0.113125</v>
      </c>
      <c r="M94" s="15">
        <f t="shared" si="44"/>
        <v>0.11499999999999999</v>
      </c>
    </row>
    <row r="95" spans="1:13" ht="13.5" hidden="1">
      <c r="A95" s="36">
        <v>1</v>
      </c>
      <c r="B95" s="29" t="s">
        <v>5</v>
      </c>
      <c r="C95" s="30"/>
      <c r="D95" s="31"/>
      <c r="E95" s="5">
        <f>($B$3+$A95*$B$4)/($B$4*(1+$E$6*$A95))</f>
        <v>11</v>
      </c>
      <c r="F95" s="5">
        <f>($B$3+$A95*$B$4)/($B$4*(1+$F$6*$A95))</f>
        <v>10.731707317073171</v>
      </c>
      <c r="G95" s="5">
        <f>($B$3+$A95*$B$4)/($B$4*(1+$G$6*$A95))</f>
        <v>10.476190476190476</v>
      </c>
      <c r="H95" s="5">
        <f>($B$3+$A95*$B$4)/($B$4*(1+$H$6*$A95))</f>
        <v>10.232558139534884</v>
      </c>
      <c r="I95" s="5">
        <f>($B$3+$A95*$B$4)/($B$4*(1+$I$6*$A95))</f>
        <v>10</v>
      </c>
      <c r="J95" s="5">
        <f>($B$3+$A95*$B$4)/($B$4*(1+$J$6*$A95))</f>
        <v>9.777777777777779</v>
      </c>
      <c r="K95" s="5">
        <f>($B$3+$A95*$B$4)/($B$4*(1+$K$6*$A95))</f>
        <v>9.56521739130435</v>
      </c>
      <c r="L95" s="5">
        <f>($B$3+$A95*$B$4)/($B$4*(1+$L$6*$A95))</f>
        <v>9.361702127659575</v>
      </c>
      <c r="M95" s="13">
        <f>($B$3+$A95*$B$4)/($B$4*(1+$M$6*$A95))</f>
        <v>9.166666666666668</v>
      </c>
    </row>
    <row r="96" spans="1:13" ht="14.25" hidden="1" thickBot="1">
      <c r="A96" s="36"/>
      <c r="B96" s="29" t="s">
        <v>6</v>
      </c>
      <c r="C96" s="30"/>
      <c r="D96" s="31"/>
      <c r="E96" s="14">
        <f aca="true" t="shared" si="45" ref="E96:M96">(1+E$6*$A95)/$E$1</f>
        <v>0.1</v>
      </c>
      <c r="F96" s="14">
        <f t="shared" si="45"/>
        <v>0.1025</v>
      </c>
      <c r="G96" s="14">
        <f t="shared" si="45"/>
        <v>0.10500000000000001</v>
      </c>
      <c r="H96" s="14">
        <f t="shared" si="45"/>
        <v>0.1075</v>
      </c>
      <c r="I96" s="14">
        <f t="shared" si="45"/>
        <v>0.11000000000000001</v>
      </c>
      <c r="J96" s="14">
        <f t="shared" si="45"/>
        <v>0.1125</v>
      </c>
      <c r="K96" s="14">
        <f t="shared" si="45"/>
        <v>0.11499999999999999</v>
      </c>
      <c r="L96" s="14">
        <f t="shared" si="45"/>
        <v>0.11750000000000001</v>
      </c>
      <c r="M96" s="15">
        <f t="shared" si="45"/>
        <v>0.12</v>
      </c>
    </row>
    <row r="97" spans="1:13" ht="13.5" hidden="1">
      <c r="A97" s="36">
        <v>1.25</v>
      </c>
      <c r="B97" s="29" t="s">
        <v>5</v>
      </c>
      <c r="C97" s="30"/>
      <c r="D97" s="31"/>
      <c r="E97" s="5">
        <f>($B$3+$A97*$B$4)/($B$4*(1+$E$6*$A97))</f>
        <v>11.25</v>
      </c>
      <c r="F97" s="5">
        <f>($B$3+$A97*$B$4)/($B$4*(1+$F$6*$A97))</f>
        <v>10.909090909090908</v>
      </c>
      <c r="G97" s="5">
        <f>($B$3+$A97*$B$4)/($B$4*(1+$G$6*$A97))</f>
        <v>10.588235294117647</v>
      </c>
      <c r="H97" s="5">
        <f>($B$3+$A97*$B$4)/($B$4*(1+$H$6*$A97))</f>
        <v>10.285714285714286</v>
      </c>
      <c r="I97" s="5">
        <f>($B$3+$A97*$B$4)/($B$4*(1+$I$6*$A97))</f>
        <v>10</v>
      </c>
      <c r="J97" s="5">
        <f>($B$3+$A97*$B$4)/($B$4*(1+$J$6*$A97))</f>
        <v>9.72972972972973</v>
      </c>
      <c r="K97" s="5">
        <f>($B$3+$A97*$B$4)/($B$4*(1+$K$6*$A97))</f>
        <v>9.473684210526315</v>
      </c>
      <c r="L97" s="5">
        <f>($B$3+$A97*$B$4)/($B$4*(1+$L$6*$A97))</f>
        <v>9.23076923076923</v>
      </c>
      <c r="M97" s="13">
        <f>($B$3+$A97*$B$4)/($B$4*(1+$M$6*$A97))</f>
        <v>9</v>
      </c>
    </row>
    <row r="98" spans="1:13" ht="14.25" hidden="1" thickBot="1">
      <c r="A98" s="36"/>
      <c r="B98" s="29" t="s">
        <v>6</v>
      </c>
      <c r="C98" s="30"/>
      <c r="D98" s="31"/>
      <c r="E98" s="14">
        <f aca="true" t="shared" si="46" ref="E98:M98">(1+E$6*$A97)/$E$1</f>
        <v>0.1</v>
      </c>
      <c r="F98" s="14">
        <f t="shared" si="46"/>
        <v>0.103125</v>
      </c>
      <c r="G98" s="14">
        <f t="shared" si="46"/>
        <v>0.10625</v>
      </c>
      <c r="H98" s="14">
        <f t="shared" si="46"/>
        <v>0.109375</v>
      </c>
      <c r="I98" s="14">
        <f t="shared" si="46"/>
        <v>0.1125</v>
      </c>
      <c r="J98" s="14">
        <f t="shared" si="46"/>
        <v>0.115625</v>
      </c>
      <c r="K98" s="14">
        <f t="shared" si="46"/>
        <v>0.11875</v>
      </c>
      <c r="L98" s="14">
        <f t="shared" si="46"/>
        <v>0.121875</v>
      </c>
      <c r="M98" s="15">
        <f t="shared" si="46"/>
        <v>0.125</v>
      </c>
    </row>
    <row r="99" spans="1:13" ht="13.5" hidden="1">
      <c r="A99" s="36">
        <v>1.5</v>
      </c>
      <c r="B99" s="29" t="s">
        <v>5</v>
      </c>
      <c r="C99" s="30"/>
      <c r="D99" s="31"/>
      <c r="E99" s="5">
        <f>($B$3+$A99*$B$4)/($B$4*(1+$E$6*$A99))</f>
        <v>11.499999999999998</v>
      </c>
      <c r="F99" s="5">
        <f>($B$3+$A99*$B$4)/($B$4*(1+$F$6*$A99))</f>
        <v>11.084337349397588</v>
      </c>
      <c r="G99" s="5">
        <f>($B$3+$A99*$B$4)/($B$4*(1+$G$6*$A99))</f>
        <v>10.69767441860465</v>
      </c>
      <c r="H99" s="5">
        <f>($B$3+$A99*$B$4)/($B$4*(1+$H$6*$A99))</f>
        <v>10.337078651685392</v>
      </c>
      <c r="I99" s="5">
        <f>($B$3+$A99*$B$4)/($B$4*(1+$I$6*$A99))</f>
        <v>10</v>
      </c>
      <c r="J99" s="5">
        <f>($B$3+$A99*$B$4)/($B$4*(1+$J$6*$A99))</f>
        <v>9.684210526315788</v>
      </c>
      <c r="K99" s="5">
        <f>($B$3+$A99*$B$4)/($B$4*(1+$K$6*$A99))</f>
        <v>9.387755102040815</v>
      </c>
      <c r="L99" s="5">
        <f>($B$3+$A99*$B$4)/($B$4*(1+$L$6*$A99))</f>
        <v>9.108910891089108</v>
      </c>
      <c r="M99" s="13">
        <f>($B$3+$A99*$B$4)/($B$4*(1+$M$6*$A99))</f>
        <v>8.846153846153845</v>
      </c>
    </row>
    <row r="100" spans="1:13" ht="14.25" hidden="1" thickBot="1">
      <c r="A100" s="36"/>
      <c r="B100" s="29" t="s">
        <v>6</v>
      </c>
      <c r="C100" s="30"/>
      <c r="D100" s="31"/>
      <c r="E100" s="14">
        <f aca="true" t="shared" si="47" ref="E100:M100">(1+E$6*$A99)/$E$1</f>
        <v>0.1</v>
      </c>
      <c r="F100" s="14">
        <f t="shared" si="47"/>
        <v>0.10375000000000001</v>
      </c>
      <c r="G100" s="14">
        <f t="shared" si="47"/>
        <v>0.1075</v>
      </c>
      <c r="H100" s="14">
        <f t="shared" si="47"/>
        <v>0.11125</v>
      </c>
      <c r="I100" s="14">
        <f t="shared" si="47"/>
        <v>0.11499999999999999</v>
      </c>
      <c r="J100" s="14">
        <f t="shared" si="47"/>
        <v>0.11875</v>
      </c>
      <c r="K100" s="14">
        <f t="shared" si="47"/>
        <v>0.12250000000000001</v>
      </c>
      <c r="L100" s="14">
        <f t="shared" si="47"/>
        <v>0.12625</v>
      </c>
      <c r="M100" s="15">
        <f t="shared" si="47"/>
        <v>0.13</v>
      </c>
    </row>
    <row r="101" spans="1:13" ht="13.5" hidden="1">
      <c r="A101" s="36">
        <v>1.75</v>
      </c>
      <c r="B101" s="29" t="s">
        <v>5</v>
      </c>
      <c r="C101" s="30"/>
      <c r="D101" s="31"/>
      <c r="E101" s="5">
        <f>($B$3+$A101*$B$4)/($B$4*(1+$E$6*$A101))</f>
        <v>11.75</v>
      </c>
      <c r="F101" s="5">
        <f>($B$3+$A101*$B$4)/($B$4*(1+$F$6*$A101))</f>
        <v>11.25748502994012</v>
      </c>
      <c r="G101" s="5">
        <f>($B$3+$A101*$B$4)/($B$4*(1+$G$6*$A101))</f>
        <v>10.804597701149426</v>
      </c>
      <c r="H101" s="5">
        <f>($B$3+$A101*$B$4)/($B$4*(1+$H$6*$A101))</f>
        <v>10.386740331491712</v>
      </c>
      <c r="I101" s="5">
        <f>($B$3+$A101*$B$4)/($B$4*(1+$I$6*$A101))</f>
        <v>10</v>
      </c>
      <c r="J101" s="5">
        <f>($B$3+$A101*$B$4)/($B$4*(1+$J$6*$A101))</f>
        <v>9.64102564102564</v>
      </c>
      <c r="K101" s="5">
        <f>($B$3+$A101*$B$4)/($B$4*(1+$K$6*$A101))</f>
        <v>9.306930693069306</v>
      </c>
      <c r="L101" s="5">
        <f>($B$3+$A101*$B$4)/($B$4*(1+$L$6*$A101))</f>
        <v>8.995215311004786</v>
      </c>
      <c r="M101" s="13">
        <f>($B$3+$A101*$B$4)/($B$4*(1+$M$6*$A101))</f>
        <v>8.703703703703704</v>
      </c>
    </row>
    <row r="102" spans="1:13" ht="14.25" hidden="1" thickBot="1">
      <c r="A102" s="36"/>
      <c r="B102" s="29" t="s">
        <v>6</v>
      </c>
      <c r="C102" s="30"/>
      <c r="D102" s="31"/>
      <c r="E102" s="14">
        <f aca="true" t="shared" si="48" ref="E102:M102">(1+E$6*$A101)/$E$1</f>
        <v>0.1</v>
      </c>
      <c r="F102" s="14">
        <f t="shared" si="48"/>
        <v>0.104375</v>
      </c>
      <c r="G102" s="14">
        <f t="shared" si="48"/>
        <v>0.10874999999999999</v>
      </c>
      <c r="H102" s="14">
        <f t="shared" si="48"/>
        <v>0.113125</v>
      </c>
      <c r="I102" s="14">
        <f t="shared" si="48"/>
        <v>0.11750000000000001</v>
      </c>
      <c r="J102" s="14">
        <f t="shared" si="48"/>
        <v>0.121875</v>
      </c>
      <c r="K102" s="14">
        <f t="shared" si="48"/>
        <v>0.12625</v>
      </c>
      <c r="L102" s="14">
        <f t="shared" si="48"/>
        <v>0.130625</v>
      </c>
      <c r="M102" s="15">
        <f t="shared" si="48"/>
        <v>0.135</v>
      </c>
    </row>
    <row r="103" spans="1:13" ht="13.5" hidden="1">
      <c r="A103" s="36">
        <v>2</v>
      </c>
      <c r="B103" s="29" t="s">
        <v>5</v>
      </c>
      <c r="C103" s="30"/>
      <c r="D103" s="31"/>
      <c r="E103" s="5">
        <f>($B$3+$A103*$B$4)/($B$4*(1+$E$6*$A103))</f>
        <v>11.999999999999998</v>
      </c>
      <c r="F103" s="5">
        <f>($B$3+$A103*$B$4)/($B$4*(1+$F$6*$A103))</f>
        <v>11.428571428571427</v>
      </c>
      <c r="G103" s="5">
        <f>($B$3+$A103*$B$4)/($B$4*(1+$G$6*$A103))</f>
        <v>10.909090909090907</v>
      </c>
      <c r="H103" s="5">
        <f>($B$3+$A103*$B$4)/($B$4*(1+$H$6*$A103))</f>
        <v>10.434782608695652</v>
      </c>
      <c r="I103" s="5">
        <f>($B$3+$A103*$B$4)/($B$4*(1+$I$6*$A103))</f>
        <v>10</v>
      </c>
      <c r="J103" s="5">
        <f>($B$3+$A103*$B$4)/($B$4*(1+$J$6*$A103))</f>
        <v>9.6</v>
      </c>
      <c r="K103" s="5">
        <f>($B$3+$A103*$B$4)/($B$4*(1+$K$6*$A103))</f>
        <v>9.23076923076923</v>
      </c>
      <c r="L103" s="5">
        <f>($B$3+$A103*$B$4)/($B$4*(1+$L$6*$A103))</f>
        <v>8.888888888888888</v>
      </c>
      <c r="M103" s="13">
        <f>($B$3+$A103*$B$4)/($B$4*(1+$M$6*$A103))</f>
        <v>8.571428571428571</v>
      </c>
    </row>
    <row r="104" spans="1:13" ht="14.25" hidden="1" thickBot="1">
      <c r="A104" s="36"/>
      <c r="B104" s="29" t="s">
        <v>6</v>
      </c>
      <c r="C104" s="30"/>
      <c r="D104" s="31"/>
      <c r="E104" s="14">
        <f aca="true" t="shared" si="49" ref="E104:M104">(1+E$6*$A103)/$E$1</f>
        <v>0.1</v>
      </c>
      <c r="F104" s="14">
        <f t="shared" si="49"/>
        <v>0.10500000000000001</v>
      </c>
      <c r="G104" s="14">
        <f t="shared" si="49"/>
        <v>0.11000000000000001</v>
      </c>
      <c r="H104" s="14">
        <f t="shared" si="49"/>
        <v>0.11499999999999999</v>
      </c>
      <c r="I104" s="14">
        <f t="shared" si="49"/>
        <v>0.12</v>
      </c>
      <c r="J104" s="14">
        <f t="shared" si="49"/>
        <v>0.125</v>
      </c>
      <c r="K104" s="14">
        <f t="shared" si="49"/>
        <v>0.13</v>
      </c>
      <c r="L104" s="14">
        <f t="shared" si="49"/>
        <v>0.135</v>
      </c>
      <c r="M104" s="15">
        <f t="shared" si="49"/>
        <v>0.13999999999999999</v>
      </c>
    </row>
    <row r="105" spans="1:13" ht="13.5" hidden="1">
      <c r="A105" s="36">
        <v>2.25</v>
      </c>
      <c r="B105" s="29" t="s">
        <v>5</v>
      </c>
      <c r="C105" s="30"/>
      <c r="D105" s="31"/>
      <c r="E105" s="5">
        <f>($B$3+$A105*$B$4)/($B$4*(1+$E$6*$A105))</f>
        <v>12.25</v>
      </c>
      <c r="F105" s="5">
        <f>($B$3+$A105*$B$4)/($B$4*(1+$F$6*$A105))</f>
        <v>11.597633136094675</v>
      </c>
      <c r="G105" s="5">
        <f>($B$3+$A105*$B$4)/($B$4*(1+$G$6*$A105))</f>
        <v>11.01123595505618</v>
      </c>
      <c r="H105" s="5">
        <f>($B$3+$A105*$B$4)/($B$4*(1+$H$6*$A105))</f>
        <v>10.481283422459894</v>
      </c>
      <c r="I105" s="5">
        <f>($B$3+$A105*$B$4)/($B$4*(1+$I$6*$A105))</f>
        <v>10</v>
      </c>
      <c r="J105" s="5">
        <f>($B$3+$A105*$B$4)/($B$4*(1+$J$6*$A105))</f>
        <v>9.560975609756097</v>
      </c>
      <c r="K105" s="5">
        <f>($B$3+$A105*$B$4)/($B$4*(1+$K$6*$A105))</f>
        <v>9.158878504672897</v>
      </c>
      <c r="L105" s="5">
        <f>($B$3+$A105*$B$4)/($B$4*(1+$L$6*$A105))</f>
        <v>8.789237668161435</v>
      </c>
      <c r="M105" s="13">
        <f>($B$3+$A105*$B$4)/($B$4*(1+$M$6*$A105))</f>
        <v>8.448275862068966</v>
      </c>
    </row>
    <row r="106" spans="1:13" ht="14.25" hidden="1" thickBot="1">
      <c r="A106" s="36"/>
      <c r="B106" s="29" t="s">
        <v>6</v>
      </c>
      <c r="C106" s="30"/>
      <c r="D106" s="31"/>
      <c r="E106" s="14">
        <f aca="true" t="shared" si="50" ref="E106:M106">(1+E$6*$A105)/$E$1</f>
        <v>0.1</v>
      </c>
      <c r="F106" s="14">
        <f t="shared" si="50"/>
        <v>0.105625</v>
      </c>
      <c r="G106" s="14">
        <f t="shared" si="50"/>
        <v>0.11125</v>
      </c>
      <c r="H106" s="14">
        <f t="shared" si="50"/>
        <v>0.11687499999999999</v>
      </c>
      <c r="I106" s="14">
        <f t="shared" si="50"/>
        <v>0.12250000000000001</v>
      </c>
      <c r="J106" s="14">
        <f t="shared" si="50"/>
        <v>0.128125</v>
      </c>
      <c r="K106" s="14">
        <f t="shared" si="50"/>
        <v>0.13374999999999998</v>
      </c>
      <c r="L106" s="14">
        <f t="shared" si="50"/>
        <v>0.139375</v>
      </c>
      <c r="M106" s="15">
        <f t="shared" si="50"/>
        <v>0.145</v>
      </c>
    </row>
    <row r="107" spans="1:13" ht="13.5" hidden="1">
      <c r="A107" s="36">
        <v>2.5</v>
      </c>
      <c r="B107" s="29" t="s">
        <v>5</v>
      </c>
      <c r="C107" s="30"/>
      <c r="D107" s="31"/>
      <c r="E107" s="5">
        <f>($B$3+$A107*$B$4)/($B$4*(1+$E$6*$A107))</f>
        <v>12.5</v>
      </c>
      <c r="F107" s="5">
        <f>($B$3+$A107*$B$4)/($B$4*(1+$F$6*$A107))</f>
        <v>11.76470588235294</v>
      </c>
      <c r="G107" s="5">
        <f>($B$3+$A107*$B$4)/($B$4*(1+$G$6*$A107))</f>
        <v>11.11111111111111</v>
      </c>
      <c r="H107" s="5">
        <f>($B$3+$A107*$B$4)/($B$4*(1+$H$6*$A107))</f>
        <v>10.526315789473683</v>
      </c>
      <c r="I107" s="5">
        <f>($B$3+$A107*$B$4)/($B$4*(1+$I$6*$A107))</f>
        <v>10</v>
      </c>
      <c r="J107" s="5">
        <f>($B$3+$A107*$B$4)/($B$4*(1+$J$6*$A107))</f>
        <v>9.523809523809524</v>
      </c>
      <c r="K107" s="5">
        <f>($B$3+$A107*$B$4)/($B$4*(1+$K$6*$A107))</f>
        <v>9.09090909090909</v>
      </c>
      <c r="L107" s="5">
        <f>($B$3+$A107*$B$4)/($B$4*(1+$L$6*$A107))</f>
        <v>8.695652173913043</v>
      </c>
      <c r="M107" s="13">
        <f>($B$3+$A107*$B$4)/($B$4*(1+$M$6*$A107))</f>
        <v>8.333333333333332</v>
      </c>
    </row>
    <row r="108" spans="1:13" ht="14.25" hidden="1" thickBot="1">
      <c r="A108" s="36"/>
      <c r="B108" s="29" t="s">
        <v>6</v>
      </c>
      <c r="C108" s="30"/>
      <c r="D108" s="31"/>
      <c r="E108" s="14">
        <f aca="true" t="shared" si="51" ref="E108:M108">(1+E$6*$A107)/$E$1</f>
        <v>0.1</v>
      </c>
      <c r="F108" s="14">
        <f t="shared" si="51"/>
        <v>0.10625</v>
      </c>
      <c r="G108" s="14">
        <f t="shared" si="51"/>
        <v>0.1125</v>
      </c>
      <c r="H108" s="14">
        <f t="shared" si="51"/>
        <v>0.11875</v>
      </c>
      <c r="I108" s="14">
        <f t="shared" si="51"/>
        <v>0.125</v>
      </c>
      <c r="J108" s="14">
        <f t="shared" si="51"/>
        <v>0.13125</v>
      </c>
      <c r="K108" s="14">
        <f t="shared" si="51"/>
        <v>0.1375</v>
      </c>
      <c r="L108" s="14">
        <f t="shared" si="51"/>
        <v>0.14375</v>
      </c>
      <c r="M108" s="15">
        <f t="shared" si="51"/>
        <v>0.15</v>
      </c>
    </row>
    <row r="109" spans="1:13" ht="13.5" hidden="1">
      <c r="A109" s="36">
        <v>2.75</v>
      </c>
      <c r="B109" s="29" t="s">
        <v>5</v>
      </c>
      <c r="C109" s="30"/>
      <c r="D109" s="31"/>
      <c r="E109" s="5">
        <f>($B$3+$A109*$B$4)/($B$4*(1+$E$6*$A109))</f>
        <v>12.749999999999998</v>
      </c>
      <c r="F109" s="5">
        <f>($B$3+$A109*$B$4)/($B$4*(1+$F$6*$A109))</f>
        <v>11.929824561403507</v>
      </c>
      <c r="G109" s="5">
        <f>($B$3+$A109*$B$4)/($B$4*(1+$G$6*$A109))</f>
        <v>11.208791208791208</v>
      </c>
      <c r="H109" s="5">
        <f>($B$3+$A109*$B$4)/($B$4*(1+$H$6*$A109))</f>
        <v>10.569948186528496</v>
      </c>
      <c r="I109" s="5">
        <f>($B$3+$A109*$B$4)/($B$4*(1+$I$6*$A109))</f>
        <v>10</v>
      </c>
      <c r="J109" s="5">
        <f>($B$3+$A109*$B$4)/($B$4*(1+$J$6*$A109))</f>
        <v>9.488372093023255</v>
      </c>
      <c r="K109" s="5">
        <f>($B$3+$A109*$B$4)/($B$4*(1+$K$6*$A109))</f>
        <v>9.02654867256637</v>
      </c>
      <c r="L109" s="5">
        <f>($B$3+$A109*$B$4)/($B$4*(1+$L$6*$A109))</f>
        <v>8.60759493670886</v>
      </c>
      <c r="M109" s="13">
        <f>($B$3+$A109*$B$4)/($B$4*(1+$M$6*$A109))</f>
        <v>8.2258064516129</v>
      </c>
    </row>
    <row r="110" spans="1:13" ht="14.25" hidden="1" thickBot="1">
      <c r="A110" s="36"/>
      <c r="B110" s="29" t="s">
        <v>6</v>
      </c>
      <c r="C110" s="30"/>
      <c r="D110" s="31"/>
      <c r="E110" s="14">
        <f aca="true" t="shared" si="52" ref="E110:M110">(1+E$6*$A109)/$E$1</f>
        <v>0.1</v>
      </c>
      <c r="F110" s="14">
        <f t="shared" si="52"/>
        <v>0.10687500000000001</v>
      </c>
      <c r="G110" s="14">
        <f t="shared" si="52"/>
        <v>0.11374999999999999</v>
      </c>
      <c r="H110" s="14">
        <f t="shared" si="52"/>
        <v>0.12062500000000001</v>
      </c>
      <c r="I110" s="14">
        <f t="shared" si="52"/>
        <v>0.1275</v>
      </c>
      <c r="J110" s="14">
        <f t="shared" si="52"/>
        <v>0.134375</v>
      </c>
      <c r="K110" s="14">
        <f t="shared" si="52"/>
        <v>0.14125000000000001</v>
      </c>
      <c r="L110" s="14">
        <f t="shared" si="52"/>
        <v>0.148125</v>
      </c>
      <c r="M110" s="15">
        <f t="shared" si="52"/>
        <v>0.155</v>
      </c>
    </row>
    <row r="111" spans="1:13" ht="13.5" hidden="1">
      <c r="A111" s="36">
        <v>3</v>
      </c>
      <c r="B111" s="29" t="s">
        <v>5</v>
      </c>
      <c r="C111" s="30"/>
      <c r="D111" s="31"/>
      <c r="E111" s="5">
        <f>($B$3+$A111*$B$4)/($B$4*(1+$E$6*$A111))</f>
        <v>13</v>
      </c>
      <c r="F111" s="5">
        <f>($B$3+$A111*$B$4)/($B$4*(1+$F$6*$A111))</f>
        <v>12.093023255813954</v>
      </c>
      <c r="G111" s="5">
        <f>($B$3+$A111*$B$4)/($B$4*(1+$G$6*$A111))</f>
        <v>11.304347826086957</v>
      </c>
      <c r="H111" s="5">
        <f>($B$3+$A111*$B$4)/($B$4*(1+$H$6*$A111))</f>
        <v>10.612244897959183</v>
      </c>
      <c r="I111" s="5">
        <f>($B$3+$A111*$B$4)/($B$4*(1+$I$6*$A111))</f>
        <v>10</v>
      </c>
      <c r="J111" s="5">
        <f>($B$3+$A111*$B$4)/($B$4*(1+$J$6*$A111))</f>
        <v>9.454545454545453</v>
      </c>
      <c r="K111" s="5">
        <f>($B$3+$A111*$B$4)/($B$4*(1+$K$6*$A111))</f>
        <v>8.965517241379311</v>
      </c>
      <c r="L111" s="5">
        <f>($B$3+$A111*$B$4)/($B$4*(1+$L$6*$A111))</f>
        <v>8.524590163934427</v>
      </c>
      <c r="M111" s="13">
        <f>($B$3+$A111*$B$4)/($B$4*(1+$M$6*$A111))</f>
        <v>8.124999999999998</v>
      </c>
    </row>
    <row r="112" spans="1:13" ht="14.25" hidden="1" thickBot="1">
      <c r="A112" s="36"/>
      <c r="B112" s="29" t="s">
        <v>6</v>
      </c>
      <c r="C112" s="30"/>
      <c r="D112" s="31"/>
      <c r="E112" s="14">
        <f aca="true" t="shared" si="53" ref="E112:M112">(1+E$6*$A111)/$E$1</f>
        <v>0.1</v>
      </c>
      <c r="F112" s="14">
        <f t="shared" si="53"/>
        <v>0.1075</v>
      </c>
      <c r="G112" s="14">
        <f t="shared" si="53"/>
        <v>0.11499999999999999</v>
      </c>
      <c r="H112" s="14">
        <f t="shared" si="53"/>
        <v>0.12250000000000001</v>
      </c>
      <c r="I112" s="14">
        <f t="shared" si="53"/>
        <v>0.13</v>
      </c>
      <c r="J112" s="14">
        <f t="shared" si="53"/>
        <v>0.1375</v>
      </c>
      <c r="K112" s="14">
        <f t="shared" si="53"/>
        <v>0.145</v>
      </c>
      <c r="L112" s="14">
        <f t="shared" si="53"/>
        <v>0.1525</v>
      </c>
      <c r="M112" s="15">
        <f t="shared" si="53"/>
        <v>0.16</v>
      </c>
    </row>
    <row r="113" spans="1:13" ht="13.5" hidden="1">
      <c r="A113" s="36">
        <v>3.25</v>
      </c>
      <c r="B113" s="29" t="s">
        <v>5</v>
      </c>
      <c r="C113" s="30"/>
      <c r="D113" s="31"/>
      <c r="E113" s="5">
        <f>($B$3+$A113*$B$4)/($B$4*(1+$E$6*$A113))</f>
        <v>13.249999999999998</v>
      </c>
      <c r="F113" s="5">
        <f>($B$3+$A113*$B$4)/($B$4*(1+$F$6*$A113))</f>
        <v>12.254335260115605</v>
      </c>
      <c r="G113" s="5">
        <f>($B$3+$A113*$B$4)/($B$4*(1+$G$6*$A113))</f>
        <v>11.397849462365588</v>
      </c>
      <c r="H113" s="5">
        <f>($B$3+$A113*$B$4)/($B$4*(1+$H$6*$A113))</f>
        <v>10.65326633165829</v>
      </c>
      <c r="I113" s="5">
        <f>($B$3+$A113*$B$4)/($B$4*(1+$I$6*$A113))</f>
        <v>10</v>
      </c>
      <c r="J113" s="5">
        <f>($B$3+$A113*$B$4)/($B$4*(1+$J$6*$A113))</f>
        <v>9.422222222222222</v>
      </c>
      <c r="K113" s="5">
        <f>($B$3+$A113*$B$4)/($B$4*(1+$K$6*$A113))</f>
        <v>8.907563025210083</v>
      </c>
      <c r="L113" s="5">
        <f>($B$3+$A113*$B$4)/($B$4*(1+$L$6*$A113))</f>
        <v>8.44621513944223</v>
      </c>
      <c r="M113" s="13">
        <f>($B$3+$A113*$B$4)/($B$4*(1+$M$6*$A113))</f>
        <v>8.03030303030303</v>
      </c>
    </row>
    <row r="114" spans="1:13" ht="14.25" hidden="1" thickBot="1">
      <c r="A114" s="36"/>
      <c r="B114" s="29" t="s">
        <v>6</v>
      </c>
      <c r="C114" s="30"/>
      <c r="D114" s="31"/>
      <c r="E114" s="14">
        <f aca="true" t="shared" si="54" ref="E114:M114">(1+E$6*$A113)/$E$1</f>
        <v>0.1</v>
      </c>
      <c r="F114" s="14">
        <f t="shared" si="54"/>
        <v>0.108125</v>
      </c>
      <c r="G114" s="14">
        <f t="shared" si="54"/>
        <v>0.11625</v>
      </c>
      <c r="H114" s="14">
        <f t="shared" si="54"/>
        <v>0.12437499999999999</v>
      </c>
      <c r="I114" s="14">
        <f t="shared" si="54"/>
        <v>0.1325</v>
      </c>
      <c r="J114" s="14">
        <f t="shared" si="54"/>
        <v>0.140625</v>
      </c>
      <c r="K114" s="14">
        <f t="shared" si="54"/>
        <v>0.14875</v>
      </c>
      <c r="L114" s="14">
        <f t="shared" si="54"/>
        <v>0.15687500000000001</v>
      </c>
      <c r="M114" s="15">
        <f t="shared" si="54"/>
        <v>0.16499999999999998</v>
      </c>
    </row>
    <row r="115" spans="1:13" ht="13.5" hidden="1">
      <c r="A115" s="36">
        <v>3.5</v>
      </c>
      <c r="B115" s="29" t="s">
        <v>5</v>
      </c>
      <c r="C115" s="30"/>
      <c r="D115" s="31"/>
      <c r="E115" s="5">
        <f>($B$3+$A115*$B$4)/($B$4*(1+$E$6*$A115))</f>
        <v>13.5</v>
      </c>
      <c r="F115" s="5">
        <f>($B$3+$A115*$B$4)/($B$4*(1+$F$6*$A115))</f>
        <v>12.413793103448278</v>
      </c>
      <c r="G115" s="5">
        <f>($B$3+$A115*$B$4)/($B$4*(1+$G$6*$A115))</f>
        <v>11.48936170212766</v>
      </c>
      <c r="H115" s="5">
        <f>($B$3+$A115*$B$4)/($B$4*(1+$H$6*$A115))</f>
        <v>10.693069306930694</v>
      </c>
      <c r="I115" s="5">
        <f>($B$3+$A115*$B$4)/($B$4*(1+$I$6*$A115))</f>
        <v>10</v>
      </c>
      <c r="J115" s="5">
        <f>($B$3+$A115*$B$4)/($B$4*(1+$J$6*$A115))</f>
        <v>9.391304347826086</v>
      </c>
      <c r="K115" s="5">
        <f>($B$3+$A115*$B$4)/($B$4*(1+$K$6*$A115))</f>
        <v>8.852459016393443</v>
      </c>
      <c r="L115" s="5">
        <f>($B$3+$A115*$B$4)/($B$4*(1+$L$6*$A115))</f>
        <v>8.372093023255815</v>
      </c>
      <c r="M115" s="13">
        <f>($B$3+$A115*$B$4)/($B$4*(1+$M$6*$A115))</f>
        <v>7.941176470588234</v>
      </c>
    </row>
    <row r="116" spans="1:13" ht="14.25" hidden="1" thickBot="1">
      <c r="A116" s="36"/>
      <c r="B116" s="29" t="s">
        <v>6</v>
      </c>
      <c r="C116" s="30"/>
      <c r="D116" s="31"/>
      <c r="E116" s="14">
        <f aca="true" t="shared" si="55" ref="E116:M116">(1+E$6*$A115)/$E$1</f>
        <v>0.1</v>
      </c>
      <c r="F116" s="14">
        <f t="shared" si="55"/>
        <v>0.10874999999999999</v>
      </c>
      <c r="G116" s="14">
        <f t="shared" si="55"/>
        <v>0.11750000000000001</v>
      </c>
      <c r="H116" s="14">
        <f t="shared" si="55"/>
        <v>0.12625</v>
      </c>
      <c r="I116" s="14">
        <f t="shared" si="55"/>
        <v>0.135</v>
      </c>
      <c r="J116" s="14">
        <f t="shared" si="55"/>
        <v>0.14375</v>
      </c>
      <c r="K116" s="14">
        <f t="shared" si="55"/>
        <v>0.1525</v>
      </c>
      <c r="L116" s="14">
        <f t="shared" si="55"/>
        <v>0.16124999999999998</v>
      </c>
      <c r="M116" s="15">
        <f t="shared" si="55"/>
        <v>0.17</v>
      </c>
    </row>
    <row r="117" spans="1:13" ht="13.5" hidden="1">
      <c r="A117" s="36">
        <v>3.75</v>
      </c>
      <c r="B117" s="29" t="s">
        <v>5</v>
      </c>
      <c r="C117" s="30"/>
      <c r="D117" s="31"/>
      <c r="E117" s="5">
        <f>($B$3+$A117*$B$4)/($B$4*(1+$E$6*$A117))</f>
        <v>13.75</v>
      </c>
      <c r="F117" s="5">
        <f>($B$3+$A117*$B$4)/($B$4*(1+$F$6*$A117))</f>
        <v>12.571428571428571</v>
      </c>
      <c r="G117" s="5">
        <f>($B$3+$A117*$B$4)/($B$4*(1+$G$6*$A117))</f>
        <v>11.578947368421051</v>
      </c>
      <c r="H117" s="5">
        <f>($B$3+$A117*$B$4)/($B$4*(1+$H$6*$A117))</f>
        <v>10.73170731707317</v>
      </c>
      <c r="I117" s="5">
        <f>($B$3+$A117*$B$4)/($B$4*(1+$I$6*$A117))</f>
        <v>10</v>
      </c>
      <c r="J117" s="5">
        <f>($B$3+$A117*$B$4)/($B$4*(1+$J$6*$A117))</f>
        <v>9.361702127659575</v>
      </c>
      <c r="K117" s="5">
        <f>($B$3+$A117*$B$4)/($B$4*(1+$K$6*$A117))</f>
        <v>8.8</v>
      </c>
      <c r="L117" s="5">
        <f>($B$3+$A117*$B$4)/($B$4*(1+$L$6*$A117))</f>
        <v>8.301886792452828</v>
      </c>
      <c r="M117" s="13">
        <f>($B$3+$A117*$B$4)/($B$4*(1+$M$6*$A117))</f>
        <v>7.857142857142857</v>
      </c>
    </row>
    <row r="118" spans="1:13" ht="14.25" hidden="1" thickBot="1">
      <c r="A118" s="36"/>
      <c r="B118" s="29" t="s">
        <v>6</v>
      </c>
      <c r="C118" s="30"/>
      <c r="D118" s="31"/>
      <c r="E118" s="14">
        <f aca="true" t="shared" si="56" ref="E118:M118">(1+E$6*$A117)/$E$1</f>
        <v>0.1</v>
      </c>
      <c r="F118" s="14">
        <f t="shared" si="56"/>
        <v>0.109375</v>
      </c>
      <c r="G118" s="14">
        <f t="shared" si="56"/>
        <v>0.11875</v>
      </c>
      <c r="H118" s="14">
        <f t="shared" si="56"/>
        <v>0.128125</v>
      </c>
      <c r="I118" s="14">
        <f t="shared" si="56"/>
        <v>0.1375</v>
      </c>
      <c r="J118" s="14">
        <f t="shared" si="56"/>
        <v>0.146875</v>
      </c>
      <c r="K118" s="14">
        <f t="shared" si="56"/>
        <v>0.15625</v>
      </c>
      <c r="L118" s="14">
        <f t="shared" si="56"/>
        <v>0.165625</v>
      </c>
      <c r="M118" s="15">
        <f t="shared" si="56"/>
        <v>0.175</v>
      </c>
    </row>
    <row r="119" spans="1:13" ht="13.5" hidden="1">
      <c r="A119" s="36">
        <v>4</v>
      </c>
      <c r="B119" s="29" t="s">
        <v>5</v>
      </c>
      <c r="C119" s="30"/>
      <c r="D119" s="31"/>
      <c r="E119" s="5">
        <f>($B$3+$A119*$B$4)/($B$4*(1+$E$6*$A119))</f>
        <v>13.999999999999998</v>
      </c>
      <c r="F119" s="5">
        <f>($B$3+$A119*$B$4)/($B$4*(1+$F$6*$A119))</f>
        <v>12.727272727272725</v>
      </c>
      <c r="G119" s="5">
        <f>($B$3+$A119*$B$4)/($B$4*(1+$G$6*$A119))</f>
        <v>11.666666666666666</v>
      </c>
      <c r="H119" s="5">
        <f>($B$3+$A119*$B$4)/($B$4*(1+$H$6*$A119))</f>
        <v>10.769230769230768</v>
      </c>
      <c r="I119" s="5">
        <f>($B$3+$A119*$B$4)/($B$4*(1+$I$6*$A119))</f>
        <v>10</v>
      </c>
      <c r="J119" s="5">
        <f>($B$3+$A119*$B$4)/($B$4*(1+$J$6*$A119))</f>
        <v>9.333333333333332</v>
      </c>
      <c r="K119" s="5">
        <f>($B$3+$A119*$B$4)/($B$4*(1+$K$6*$A119))</f>
        <v>8.749999999999998</v>
      </c>
      <c r="L119" s="5">
        <f>($B$3+$A119*$B$4)/($B$4*(1+$L$6*$A119))</f>
        <v>8.235294117647058</v>
      </c>
      <c r="M119" s="13">
        <f>($B$3+$A119*$B$4)/($B$4*(1+$M$6*$A119))</f>
        <v>7.777777777777777</v>
      </c>
    </row>
    <row r="120" spans="1:13" ht="14.25" hidden="1" thickBot="1">
      <c r="A120" s="36"/>
      <c r="B120" s="29" t="s">
        <v>6</v>
      </c>
      <c r="C120" s="30"/>
      <c r="D120" s="31"/>
      <c r="E120" s="14">
        <f aca="true" t="shared" si="57" ref="E120:M120">(1+E$6*$A119)/$E$1</f>
        <v>0.1</v>
      </c>
      <c r="F120" s="14">
        <f t="shared" si="57"/>
        <v>0.11000000000000001</v>
      </c>
      <c r="G120" s="14">
        <f t="shared" si="57"/>
        <v>0.12</v>
      </c>
      <c r="H120" s="14">
        <f t="shared" si="57"/>
        <v>0.13</v>
      </c>
      <c r="I120" s="14">
        <f t="shared" si="57"/>
        <v>0.13999999999999999</v>
      </c>
      <c r="J120" s="14">
        <f t="shared" si="57"/>
        <v>0.15</v>
      </c>
      <c r="K120" s="14">
        <f t="shared" si="57"/>
        <v>0.16</v>
      </c>
      <c r="L120" s="14">
        <f t="shared" si="57"/>
        <v>0.16999999999999998</v>
      </c>
      <c r="M120" s="15">
        <f t="shared" si="57"/>
        <v>0.18</v>
      </c>
    </row>
    <row r="121" spans="1:13" ht="13.5" hidden="1">
      <c r="A121" s="36">
        <v>4.25</v>
      </c>
      <c r="B121" s="29" t="s">
        <v>5</v>
      </c>
      <c r="C121" s="30"/>
      <c r="D121" s="31"/>
      <c r="E121" s="5">
        <f>($B$3+$A121*$B$4)/($B$4*(1+$E$6*$A121))</f>
        <v>14.25</v>
      </c>
      <c r="F121" s="5">
        <f>($B$3+$A121*$B$4)/($B$4*(1+$F$6*$A121))</f>
        <v>12.88135593220339</v>
      </c>
      <c r="G121" s="5">
        <f>($B$3+$A121*$B$4)/($B$4*(1+$G$6*$A121))</f>
        <v>11.75257731958763</v>
      </c>
      <c r="H121" s="5">
        <f>($B$3+$A121*$B$4)/($B$4*(1+$H$6*$A121))</f>
        <v>10.805687203791468</v>
      </c>
      <c r="I121" s="5">
        <f>($B$3+$A121*$B$4)/($B$4*(1+$I$6*$A121))</f>
        <v>10</v>
      </c>
      <c r="J121" s="5">
        <f>($B$3+$A121*$B$4)/($B$4*(1+$J$6*$A121))</f>
        <v>9.306122448979592</v>
      </c>
      <c r="K121" s="5">
        <f>($B$3+$A121*$B$4)/($B$4*(1+$K$6*$A121))</f>
        <v>8.702290076335878</v>
      </c>
      <c r="L121" s="5">
        <f>($B$3+$A121*$B$4)/($B$4*(1+$L$6*$A121))</f>
        <v>8.172043010752688</v>
      </c>
      <c r="M121" s="13">
        <f>($B$3+$A121*$B$4)/($B$4*(1+$M$6*$A121))</f>
        <v>7.702702702702702</v>
      </c>
    </row>
    <row r="122" spans="1:13" ht="14.25" hidden="1" thickBot="1">
      <c r="A122" s="36"/>
      <c r="B122" s="29" t="s">
        <v>6</v>
      </c>
      <c r="C122" s="30"/>
      <c r="D122" s="31"/>
      <c r="E122" s="14">
        <f aca="true" t="shared" si="58" ref="E122:M122">(1+E$6*$A121)/$E$1</f>
        <v>0.1</v>
      </c>
      <c r="F122" s="14">
        <f t="shared" si="58"/>
        <v>0.110625</v>
      </c>
      <c r="G122" s="14">
        <f t="shared" si="58"/>
        <v>0.12125</v>
      </c>
      <c r="H122" s="14">
        <f t="shared" si="58"/>
        <v>0.13187500000000002</v>
      </c>
      <c r="I122" s="14">
        <f t="shared" si="58"/>
        <v>0.14250000000000002</v>
      </c>
      <c r="J122" s="14">
        <f t="shared" si="58"/>
        <v>0.153125</v>
      </c>
      <c r="K122" s="14">
        <f t="shared" si="58"/>
        <v>0.16375</v>
      </c>
      <c r="L122" s="14">
        <f t="shared" si="58"/>
        <v>0.174375</v>
      </c>
      <c r="M122" s="15">
        <f t="shared" si="58"/>
        <v>0.185</v>
      </c>
    </row>
    <row r="123" spans="1:13" ht="13.5" hidden="1">
      <c r="A123" s="36">
        <v>4.5</v>
      </c>
      <c r="B123" s="29" t="s">
        <v>5</v>
      </c>
      <c r="C123" s="30"/>
      <c r="D123" s="31"/>
      <c r="E123" s="5">
        <f>($B$3+$A123*$B$4)/($B$4*(1+$E$6*$A123))</f>
        <v>14.499999999999998</v>
      </c>
      <c r="F123" s="5">
        <f>($B$3+$A123*$B$4)/($B$4*(1+$F$6*$A123))</f>
        <v>13.033707865168537</v>
      </c>
      <c r="G123" s="5">
        <f>($B$3+$A123*$B$4)/($B$4*(1+$G$6*$A123))</f>
        <v>11.836734693877549</v>
      </c>
      <c r="H123" s="5">
        <f>($B$3+$A123*$B$4)/($B$4*(1+$H$6*$A123))</f>
        <v>10.841121495327101</v>
      </c>
      <c r="I123" s="5">
        <f>($B$3+$A123*$B$4)/($B$4*(1+$I$6*$A123))</f>
        <v>10</v>
      </c>
      <c r="J123" s="5">
        <f>($B$3+$A123*$B$4)/($B$4*(1+$J$6*$A123))</f>
        <v>9.28</v>
      </c>
      <c r="K123" s="5">
        <f>($B$3+$A123*$B$4)/($B$4*(1+$K$6*$A123))</f>
        <v>8.656716417910449</v>
      </c>
      <c r="L123" s="5">
        <f>($B$3+$A123*$B$4)/($B$4*(1+$L$6*$A123))</f>
        <v>8.11188811188811</v>
      </c>
      <c r="M123" s="13">
        <f>($B$3+$A123*$B$4)/($B$4*(1+$M$6*$A123))</f>
        <v>7.63157894736842</v>
      </c>
    </row>
    <row r="124" spans="1:13" ht="14.25" hidden="1" thickBot="1">
      <c r="A124" s="36"/>
      <c r="B124" s="29" t="s">
        <v>6</v>
      </c>
      <c r="C124" s="30"/>
      <c r="D124" s="31"/>
      <c r="E124" s="14">
        <f aca="true" t="shared" si="59" ref="E124:M124">(1+E$6*$A123)/$E$1</f>
        <v>0.1</v>
      </c>
      <c r="F124" s="14">
        <f t="shared" si="59"/>
        <v>0.11125</v>
      </c>
      <c r="G124" s="14">
        <f t="shared" si="59"/>
        <v>0.12250000000000001</v>
      </c>
      <c r="H124" s="14">
        <f t="shared" si="59"/>
        <v>0.13374999999999998</v>
      </c>
      <c r="I124" s="14">
        <f t="shared" si="59"/>
        <v>0.145</v>
      </c>
      <c r="J124" s="14">
        <f t="shared" si="59"/>
        <v>0.15625</v>
      </c>
      <c r="K124" s="14">
        <f t="shared" si="59"/>
        <v>0.16749999999999998</v>
      </c>
      <c r="L124" s="14">
        <f t="shared" si="59"/>
        <v>0.17875000000000002</v>
      </c>
      <c r="M124" s="15">
        <f t="shared" si="59"/>
        <v>0.19</v>
      </c>
    </row>
    <row r="125" spans="1:13" ht="13.5" hidden="1">
      <c r="A125" s="36">
        <v>4.75</v>
      </c>
      <c r="B125" s="29" t="s">
        <v>5</v>
      </c>
      <c r="C125" s="30"/>
      <c r="D125" s="31"/>
      <c r="E125" s="5">
        <f>($B$3+$A125*$B$4)/($B$4*(1+$E$6*$A125))</f>
        <v>14.75</v>
      </c>
      <c r="F125" s="5">
        <f>($B$3+$A125*$B$4)/($B$4*(1+$F$6*$A125))</f>
        <v>13.184357541899441</v>
      </c>
      <c r="G125" s="5">
        <f>($B$3+$A125*$B$4)/($B$4*(1+$G$6*$A125))</f>
        <v>11.919191919191919</v>
      </c>
      <c r="H125" s="5">
        <f>($B$3+$A125*$B$4)/($B$4*(1+$H$6*$A125))</f>
        <v>10.875576036866361</v>
      </c>
      <c r="I125" s="5">
        <f>($B$3+$A125*$B$4)/($B$4*(1+$I$6*$A125))</f>
        <v>10</v>
      </c>
      <c r="J125" s="5">
        <f>($B$3+$A125*$B$4)/($B$4*(1+$J$6*$A125))</f>
        <v>9.254901960784313</v>
      </c>
      <c r="K125" s="5">
        <f>($B$3+$A125*$B$4)/($B$4*(1+$K$6*$A125))</f>
        <v>8.613138686131387</v>
      </c>
      <c r="L125" s="5">
        <f>($B$3+$A125*$B$4)/($B$4*(1+$L$6*$A125))</f>
        <v>8.054607508532424</v>
      </c>
      <c r="M125" s="13">
        <f>($B$3+$A125*$B$4)/($B$4*(1+$M$6*$A125))</f>
        <v>7.564102564102563</v>
      </c>
    </row>
    <row r="126" spans="1:13" ht="14.25" hidden="1" thickBot="1">
      <c r="A126" s="36"/>
      <c r="B126" s="29" t="s">
        <v>6</v>
      </c>
      <c r="C126" s="30"/>
      <c r="D126" s="31"/>
      <c r="E126" s="14">
        <f aca="true" t="shared" si="60" ref="E126:M126">(1+E$6*$A125)/$E$1</f>
        <v>0.1</v>
      </c>
      <c r="F126" s="14">
        <f t="shared" si="60"/>
        <v>0.11187499999999999</v>
      </c>
      <c r="G126" s="14">
        <f t="shared" si="60"/>
        <v>0.12375</v>
      </c>
      <c r="H126" s="14">
        <f t="shared" si="60"/>
        <v>0.135625</v>
      </c>
      <c r="I126" s="14">
        <f t="shared" si="60"/>
        <v>0.14750000000000002</v>
      </c>
      <c r="J126" s="14">
        <f t="shared" si="60"/>
        <v>0.159375</v>
      </c>
      <c r="K126" s="14">
        <f t="shared" si="60"/>
        <v>0.17124999999999999</v>
      </c>
      <c r="L126" s="14">
        <f t="shared" si="60"/>
        <v>0.18312499999999998</v>
      </c>
      <c r="M126" s="15">
        <f t="shared" si="60"/>
        <v>0.195</v>
      </c>
    </row>
    <row r="127" spans="1:13" ht="13.5">
      <c r="A127" s="36">
        <v>5</v>
      </c>
      <c r="B127" s="29" t="s">
        <v>5</v>
      </c>
      <c r="C127" s="30"/>
      <c r="D127" s="31"/>
      <c r="E127" s="5">
        <f>($B$3+$A127*$B$4)/($B$4*(1+$E$6*$A127))</f>
        <v>15</v>
      </c>
      <c r="F127" s="5">
        <f>($B$3+$A127*$B$4)/($B$4*(1+$F$6*$A127))</f>
        <v>13.333333333333332</v>
      </c>
      <c r="G127" s="5">
        <f>($B$3+$A127*$B$4)/($B$4*(1+$G$6*$A127))</f>
        <v>12</v>
      </c>
      <c r="H127" s="5">
        <f>($B$3+$A127*$B$4)/($B$4*(1+$H$6*$A127))</f>
        <v>10.909090909090908</v>
      </c>
      <c r="I127" s="5">
        <f>($B$3+$A127*$B$4)/($B$4*(1+$I$6*$A127))</f>
        <v>9.999999999999998</v>
      </c>
      <c r="J127" s="5">
        <f>($B$3+$A127*$B$4)/($B$4*(1+$J$6*$A127))</f>
        <v>9.23076923076923</v>
      </c>
      <c r="K127" s="5">
        <f>($B$3+$A127*$B$4)/($B$4*(1+$K$6*$A127))</f>
        <v>8.571428571428571</v>
      </c>
      <c r="L127" s="5">
        <f>($B$3+$A127*$B$4)/($B$4*(1+$L$6*$A127))</f>
        <v>8</v>
      </c>
      <c r="M127" s="13">
        <f>($B$3+$A127*$B$4)/($B$4*(1+$M$6*$A127))</f>
        <v>7.5</v>
      </c>
    </row>
    <row r="128" spans="1:13" ht="14.25" thickBot="1">
      <c r="A128" s="36"/>
      <c r="B128" s="29"/>
      <c r="C128" s="30"/>
      <c r="D128" s="31"/>
      <c r="E128" s="14"/>
      <c r="F128" s="14"/>
      <c r="G128" s="14"/>
      <c r="H128" s="14"/>
      <c r="I128" s="14"/>
      <c r="J128" s="14"/>
      <c r="K128" s="14"/>
      <c r="L128" s="14"/>
      <c r="M128" s="15"/>
    </row>
    <row r="129" spans="1:13" ht="13.5" hidden="1">
      <c r="A129" s="36">
        <v>5.25</v>
      </c>
      <c r="B129" s="29" t="s">
        <v>5</v>
      </c>
      <c r="C129" s="30"/>
      <c r="D129" s="31"/>
      <c r="E129" s="5">
        <f>($B$3+$A129*$B$4)/($B$4*(1+$E$6*$A129))</f>
        <v>15.249999999999998</v>
      </c>
      <c r="F129" s="5">
        <f>($B$3+$A129*$B$4)/($B$4*(1+$F$6*$A129))</f>
        <v>13.480662983425411</v>
      </c>
      <c r="G129" s="5">
        <f>($B$3+$A129*$B$4)/($B$4*(1+$G$6*$A129))</f>
        <v>12.07920792079208</v>
      </c>
      <c r="H129" s="5">
        <f>($B$3+$A129*$B$4)/($B$4*(1+$H$6*$A129))</f>
        <v>10.941704035874439</v>
      </c>
      <c r="I129" s="5">
        <f>($B$3+$A129*$B$4)/($B$4*(1+$I$6*$A129))</f>
        <v>10</v>
      </c>
      <c r="J129" s="5">
        <f>($B$3+$A129*$B$4)/($B$4*(1+$J$6*$A129))</f>
        <v>9.207547169811319</v>
      </c>
      <c r="K129" s="5">
        <f>($B$3+$A129*$B$4)/($B$4*(1+$K$6*$A129))</f>
        <v>8.53146853146853</v>
      </c>
      <c r="L129" s="5">
        <f>($B$3+$A129*$B$4)/($B$4*(1+$L$6*$A129))</f>
        <v>7.947882736156351</v>
      </c>
      <c r="M129" s="13">
        <f>($B$3+$A129*$B$4)/($B$4*(1+$M$6*$A129))</f>
        <v>7.439024390243903</v>
      </c>
    </row>
    <row r="130" spans="1:13" ht="14.25" hidden="1" thickBot="1">
      <c r="A130" s="36"/>
      <c r="B130" s="29" t="s">
        <v>6</v>
      </c>
      <c r="C130" s="30"/>
      <c r="D130" s="31"/>
      <c r="E130" s="14">
        <f aca="true" t="shared" si="61" ref="E130:M130">(1+E$6*$A129)/$E$1</f>
        <v>0.1</v>
      </c>
      <c r="F130" s="14">
        <f t="shared" si="61"/>
        <v>0.113125</v>
      </c>
      <c r="G130" s="14">
        <f t="shared" si="61"/>
        <v>0.12625</v>
      </c>
      <c r="H130" s="14">
        <f t="shared" si="61"/>
        <v>0.139375</v>
      </c>
      <c r="I130" s="14">
        <f t="shared" si="61"/>
        <v>0.1525</v>
      </c>
      <c r="J130" s="14">
        <f t="shared" si="61"/>
        <v>0.165625</v>
      </c>
      <c r="K130" s="14">
        <f t="shared" si="61"/>
        <v>0.17875000000000002</v>
      </c>
      <c r="L130" s="14">
        <f t="shared" si="61"/>
        <v>0.191875</v>
      </c>
      <c r="M130" s="15">
        <f t="shared" si="61"/>
        <v>0.205</v>
      </c>
    </row>
    <row r="131" spans="1:13" ht="13.5" hidden="1">
      <c r="A131" s="36">
        <v>5.5</v>
      </c>
      <c r="B131" s="29" t="s">
        <v>5</v>
      </c>
      <c r="C131" s="30"/>
      <c r="D131" s="31"/>
      <c r="E131" s="5">
        <f>($B$3+$A131*$B$4)/($B$4*(1+$E$6*$A131))</f>
        <v>15.5</v>
      </c>
      <c r="F131" s="5">
        <f>($B$3+$A131*$B$4)/($B$4*(1+$F$6*$A131))</f>
        <v>13.626373626373626</v>
      </c>
      <c r="G131" s="5">
        <f>($B$3+$A131*$B$4)/($B$4*(1+$G$6*$A131))</f>
        <v>12.156862745098039</v>
      </c>
      <c r="H131" s="5">
        <f>($B$3+$A131*$B$4)/($B$4*(1+$H$6*$A131))</f>
        <v>10.973451327433628</v>
      </c>
      <c r="I131" s="5">
        <f>($B$3+$A131*$B$4)/($B$4*(1+$I$6*$A131))</f>
        <v>9.999999999999998</v>
      </c>
      <c r="J131" s="5">
        <f>($B$3+$A131*$B$4)/($B$4*(1+$J$6*$A131))</f>
        <v>9.185185185185185</v>
      </c>
      <c r="K131" s="5">
        <f>($B$3+$A131*$B$4)/($B$4*(1+$K$6*$A131))</f>
        <v>8.493150684931507</v>
      </c>
      <c r="L131" s="5">
        <f>($B$3+$A131*$B$4)/($B$4*(1+$L$6*$A131))</f>
        <v>7.898089171974522</v>
      </c>
      <c r="M131" s="13">
        <f>($B$3+$A131*$B$4)/($B$4*(1+$M$6*$A131))</f>
        <v>7.3809523809523805</v>
      </c>
    </row>
    <row r="132" spans="1:13" ht="14.25" hidden="1" thickBot="1">
      <c r="A132" s="36"/>
      <c r="B132" s="29" t="s">
        <v>6</v>
      </c>
      <c r="C132" s="30"/>
      <c r="D132" s="31"/>
      <c r="E132" s="14">
        <f aca="true" t="shared" si="62" ref="E132:M132">(1+E$6*$A131)/$E$1</f>
        <v>0.1</v>
      </c>
      <c r="F132" s="14">
        <f t="shared" si="62"/>
        <v>0.11374999999999999</v>
      </c>
      <c r="G132" s="14">
        <f t="shared" si="62"/>
        <v>0.1275</v>
      </c>
      <c r="H132" s="14">
        <f t="shared" si="62"/>
        <v>0.14125000000000001</v>
      </c>
      <c r="I132" s="14">
        <f t="shared" si="62"/>
        <v>0.155</v>
      </c>
      <c r="J132" s="14">
        <f t="shared" si="62"/>
        <v>0.16875</v>
      </c>
      <c r="K132" s="14">
        <f t="shared" si="62"/>
        <v>0.1825</v>
      </c>
      <c r="L132" s="14">
        <f t="shared" si="62"/>
        <v>0.19624999999999998</v>
      </c>
      <c r="M132" s="15">
        <f t="shared" si="62"/>
        <v>0.21000000000000002</v>
      </c>
    </row>
    <row r="133" spans="1:13" ht="13.5" hidden="1">
      <c r="A133" s="36">
        <v>5.75</v>
      </c>
      <c r="B133" s="29" t="s">
        <v>5</v>
      </c>
      <c r="C133" s="30"/>
      <c r="D133" s="31"/>
      <c r="E133" s="5">
        <f>($B$3+$A133*$B$4)/($B$4*(1+$E$6*$A133))</f>
        <v>15.750000000000002</v>
      </c>
      <c r="F133" s="5">
        <f>($B$3+$A133*$B$4)/($B$4*(1+$F$6*$A133))</f>
        <v>13.77049180327869</v>
      </c>
      <c r="G133" s="5">
        <f>($B$3+$A133*$B$4)/($B$4*(1+$G$6*$A133))</f>
        <v>12.233009708737866</v>
      </c>
      <c r="H133" s="5">
        <f>($B$3+$A133*$B$4)/($B$4*(1+$H$6*$A133))</f>
        <v>11.004366812227076</v>
      </c>
      <c r="I133" s="5">
        <f>($B$3+$A133*$B$4)/($B$4*(1+$I$6*$A133))</f>
        <v>10</v>
      </c>
      <c r="J133" s="5">
        <f>($B$3+$A133*$B$4)/($B$4*(1+$J$6*$A133))</f>
        <v>9.163636363636364</v>
      </c>
      <c r="K133" s="5">
        <f>($B$3+$A133*$B$4)/($B$4*(1+$K$6*$A133))</f>
        <v>8.456375838926176</v>
      </c>
      <c r="L133" s="5">
        <f>($B$3+$A133*$B$4)/($B$4*(1+$L$6*$A133))</f>
        <v>7.850467289719628</v>
      </c>
      <c r="M133" s="13">
        <f>($B$3+$A133*$B$4)/($B$4*(1+$M$6*$A133))</f>
        <v>7.325581395348836</v>
      </c>
    </row>
    <row r="134" spans="1:13" ht="14.25" hidden="1" thickBot="1">
      <c r="A134" s="36"/>
      <c r="B134" s="29" t="s">
        <v>6</v>
      </c>
      <c r="C134" s="30"/>
      <c r="D134" s="31"/>
      <c r="E134" s="14">
        <f aca="true" t="shared" si="63" ref="E134:M134">(1+E$6*$A133)/$E$1</f>
        <v>0.1</v>
      </c>
      <c r="F134" s="14">
        <f t="shared" si="63"/>
        <v>0.114375</v>
      </c>
      <c r="G134" s="14">
        <f t="shared" si="63"/>
        <v>0.12875</v>
      </c>
      <c r="H134" s="14">
        <f t="shared" si="63"/>
        <v>0.143125</v>
      </c>
      <c r="I134" s="14">
        <f t="shared" si="63"/>
        <v>0.15750000000000003</v>
      </c>
      <c r="J134" s="14">
        <f t="shared" si="63"/>
        <v>0.171875</v>
      </c>
      <c r="K134" s="14">
        <f t="shared" si="63"/>
        <v>0.18624999999999997</v>
      </c>
      <c r="L134" s="14">
        <f t="shared" si="63"/>
        <v>0.20062499999999997</v>
      </c>
      <c r="M134" s="15">
        <f t="shared" si="63"/>
        <v>0.21500000000000002</v>
      </c>
    </row>
    <row r="135" spans="1:13" ht="13.5" hidden="1">
      <c r="A135" s="36">
        <v>6</v>
      </c>
      <c r="B135" s="29" t="s">
        <v>5</v>
      </c>
      <c r="C135" s="30"/>
      <c r="D135" s="31"/>
      <c r="E135" s="5">
        <f>($B$3+$A135*$B$4)/($B$4*(1+$E$6*$A135))</f>
        <v>16</v>
      </c>
      <c r="F135" s="5">
        <f>($B$3+$A135*$B$4)/($B$4*(1+$F$6*$A135))</f>
        <v>13.913043478260871</v>
      </c>
      <c r="G135" s="5">
        <f>($B$3+$A135*$B$4)/($B$4*(1+$G$6*$A135))</f>
        <v>12.307692307692308</v>
      </c>
      <c r="H135" s="5">
        <f>($B$3+$A135*$B$4)/($B$4*(1+$H$6*$A135))</f>
        <v>11.03448275862069</v>
      </c>
      <c r="I135" s="5">
        <f>($B$3+$A135*$B$4)/($B$4*(1+$I$6*$A135))</f>
        <v>9.999999999999998</v>
      </c>
      <c r="J135" s="5">
        <f>($B$3+$A135*$B$4)/($B$4*(1+$J$6*$A135))</f>
        <v>9.142857142857142</v>
      </c>
      <c r="K135" s="5">
        <f>($B$3+$A135*$B$4)/($B$4*(1+$K$6*$A135))</f>
        <v>8.421052631578947</v>
      </c>
      <c r="L135" s="5">
        <f>($B$3+$A135*$B$4)/($B$4*(1+$L$6*$A135))</f>
        <v>7.8048780487804885</v>
      </c>
      <c r="M135" s="13">
        <f>($B$3+$A135*$B$4)/($B$4*(1+$M$6*$A135))</f>
        <v>7.2727272727272725</v>
      </c>
    </row>
    <row r="136" spans="1:13" ht="14.25" hidden="1" thickBot="1">
      <c r="A136" s="36"/>
      <c r="B136" s="29" t="s">
        <v>6</v>
      </c>
      <c r="C136" s="30"/>
      <c r="D136" s="31"/>
      <c r="E136" s="14">
        <f aca="true" t="shared" si="64" ref="E136:M136">(1+E$6*$A135)/$E$1</f>
        <v>0.1</v>
      </c>
      <c r="F136" s="14">
        <f t="shared" si="64"/>
        <v>0.11499999999999999</v>
      </c>
      <c r="G136" s="14">
        <f t="shared" si="64"/>
        <v>0.13</v>
      </c>
      <c r="H136" s="14">
        <f t="shared" si="64"/>
        <v>0.145</v>
      </c>
      <c r="I136" s="14">
        <f t="shared" si="64"/>
        <v>0.16</v>
      </c>
      <c r="J136" s="14">
        <f t="shared" si="64"/>
        <v>0.175</v>
      </c>
      <c r="K136" s="14">
        <f t="shared" si="64"/>
        <v>0.19</v>
      </c>
      <c r="L136" s="14">
        <f t="shared" si="64"/>
        <v>0.205</v>
      </c>
      <c r="M136" s="15">
        <f t="shared" si="64"/>
        <v>0.22000000000000003</v>
      </c>
    </row>
    <row r="137" spans="1:13" ht="13.5" hidden="1">
      <c r="A137" s="36">
        <v>6.25</v>
      </c>
      <c r="B137" s="29" t="s">
        <v>5</v>
      </c>
      <c r="C137" s="30"/>
      <c r="D137" s="31"/>
      <c r="E137" s="5">
        <f>($B$3+$A137*$B$4)/($B$4*(1+$E$6*$A137))</f>
        <v>16.25</v>
      </c>
      <c r="F137" s="5">
        <f>($B$3+$A137*$B$4)/($B$4*(1+$F$6*$A137))</f>
        <v>14.054054054054053</v>
      </c>
      <c r="G137" s="5">
        <f>($B$3+$A137*$B$4)/($B$4*(1+$G$6*$A137))</f>
        <v>12.38095238095238</v>
      </c>
      <c r="H137" s="5">
        <f>($B$3+$A137*$B$4)/($B$4*(1+$H$6*$A137))</f>
        <v>11.063829787234042</v>
      </c>
      <c r="I137" s="5">
        <f>($B$3+$A137*$B$4)/($B$4*(1+$I$6*$A137))</f>
        <v>10</v>
      </c>
      <c r="J137" s="5">
        <f>($B$3+$A137*$B$4)/($B$4*(1+$J$6*$A137))</f>
        <v>9.12280701754386</v>
      </c>
      <c r="K137" s="5">
        <f>($B$3+$A137*$B$4)/($B$4*(1+$K$6*$A137))</f>
        <v>8.387096774193548</v>
      </c>
      <c r="L137" s="5">
        <f>($B$3+$A137*$B$4)/($B$4*(1+$L$6*$A137))</f>
        <v>7.7611940298507465</v>
      </c>
      <c r="M137" s="13">
        <f>($B$3+$A137*$B$4)/($B$4*(1+$M$6*$A137))</f>
        <v>7.222222222222222</v>
      </c>
    </row>
    <row r="138" spans="1:13" ht="14.25" hidden="1" thickBot="1">
      <c r="A138" s="36"/>
      <c r="B138" s="29" t="s">
        <v>6</v>
      </c>
      <c r="C138" s="30"/>
      <c r="D138" s="31"/>
      <c r="E138" s="14">
        <f aca="true" t="shared" si="65" ref="E138:M138">(1+E$6*$A137)/$E$1</f>
        <v>0.1</v>
      </c>
      <c r="F138" s="14">
        <f t="shared" si="65"/>
        <v>0.115625</v>
      </c>
      <c r="G138" s="14">
        <f t="shared" si="65"/>
        <v>0.13125</v>
      </c>
      <c r="H138" s="14">
        <f t="shared" si="65"/>
        <v>0.146875</v>
      </c>
      <c r="I138" s="14">
        <f t="shared" si="65"/>
        <v>0.1625</v>
      </c>
      <c r="J138" s="14">
        <f t="shared" si="65"/>
        <v>0.178125</v>
      </c>
      <c r="K138" s="14">
        <f t="shared" si="65"/>
        <v>0.19375</v>
      </c>
      <c r="L138" s="14">
        <f t="shared" si="65"/>
        <v>0.209375</v>
      </c>
      <c r="M138" s="15">
        <f t="shared" si="65"/>
        <v>0.225</v>
      </c>
    </row>
    <row r="139" spans="1:13" ht="13.5" hidden="1">
      <c r="A139" s="36">
        <v>6.5</v>
      </c>
      <c r="B139" s="29" t="s">
        <v>5</v>
      </c>
      <c r="C139" s="30"/>
      <c r="D139" s="31"/>
      <c r="E139" s="5">
        <f>($B$3+$A139*$B$4)/($B$4*(1+$E$6*$A139))</f>
        <v>16.499999999999996</v>
      </c>
      <c r="F139" s="5">
        <f>($B$3+$A139*$B$4)/($B$4*(1+$F$6*$A139))</f>
        <v>14.19354838709677</v>
      </c>
      <c r="G139" s="5">
        <f>($B$3+$A139*$B$4)/($B$4*(1+$G$6*$A139))</f>
        <v>12.452830188679243</v>
      </c>
      <c r="H139" s="5">
        <f>($B$3+$A139*$B$4)/($B$4*(1+$H$6*$A139))</f>
        <v>11.092436974789914</v>
      </c>
      <c r="I139" s="5">
        <f>($B$3+$A139*$B$4)/($B$4*(1+$I$6*$A139))</f>
        <v>9.999999999999998</v>
      </c>
      <c r="J139" s="5">
        <f>($B$3+$A139*$B$4)/($B$4*(1+$J$6*$A139))</f>
        <v>9.103448275862068</v>
      </c>
      <c r="K139" s="5">
        <f>($B$3+$A139*$B$4)/($B$4*(1+$K$6*$A139))</f>
        <v>8.354430379746834</v>
      </c>
      <c r="L139" s="5">
        <f>($B$3+$A139*$B$4)/($B$4*(1+$L$6*$A139))</f>
        <v>7.719298245614034</v>
      </c>
      <c r="M139" s="13">
        <f>($B$3+$A139*$B$4)/($B$4*(1+$M$6*$A139))</f>
        <v>7.173913043478261</v>
      </c>
    </row>
    <row r="140" spans="1:13" ht="14.25" hidden="1" thickBot="1">
      <c r="A140" s="36"/>
      <c r="B140" s="29" t="s">
        <v>6</v>
      </c>
      <c r="C140" s="30"/>
      <c r="D140" s="31"/>
      <c r="E140" s="14">
        <f aca="true" t="shared" si="66" ref="E140:M140">(1+E$6*$A139)/$E$1</f>
        <v>0.1</v>
      </c>
      <c r="F140" s="14">
        <f t="shared" si="66"/>
        <v>0.11625</v>
      </c>
      <c r="G140" s="14">
        <f t="shared" si="66"/>
        <v>0.1325</v>
      </c>
      <c r="H140" s="14">
        <f t="shared" si="66"/>
        <v>0.14875</v>
      </c>
      <c r="I140" s="14">
        <f t="shared" si="66"/>
        <v>0.16499999999999998</v>
      </c>
      <c r="J140" s="14">
        <f t="shared" si="66"/>
        <v>0.18125</v>
      </c>
      <c r="K140" s="14">
        <f t="shared" si="66"/>
        <v>0.1975</v>
      </c>
      <c r="L140" s="14">
        <f t="shared" si="66"/>
        <v>0.21375000000000002</v>
      </c>
      <c r="M140" s="15">
        <f t="shared" si="66"/>
        <v>0.22999999999999998</v>
      </c>
    </row>
    <row r="141" spans="1:13" ht="13.5" hidden="1">
      <c r="A141" s="36">
        <v>6.75</v>
      </c>
      <c r="B141" s="29" t="s">
        <v>5</v>
      </c>
      <c r="C141" s="30"/>
      <c r="D141" s="31"/>
      <c r="E141" s="5">
        <f>($B$3+$A141*$B$4)/($B$4*(1+$E$6*$A141))</f>
        <v>16.75</v>
      </c>
      <c r="F141" s="5">
        <f>($B$3+$A141*$B$4)/($B$4*(1+$F$6*$A141))</f>
        <v>14.331550802139038</v>
      </c>
      <c r="G141" s="5">
        <f>($B$3+$A141*$B$4)/($B$4*(1+$G$6*$A141))</f>
        <v>12.523364485981308</v>
      </c>
      <c r="H141" s="5">
        <f>($B$3+$A141*$B$4)/($B$4*(1+$H$6*$A141))</f>
        <v>11.120331950207468</v>
      </c>
      <c r="I141" s="5">
        <f>($B$3+$A141*$B$4)/($B$4*(1+$I$6*$A141))</f>
        <v>10</v>
      </c>
      <c r="J141" s="5">
        <f>($B$3+$A141*$B$4)/($B$4*(1+$J$6*$A141))</f>
        <v>9.084745762711863</v>
      </c>
      <c r="K141" s="5">
        <f>($B$3+$A141*$B$4)/($B$4*(1+$K$6*$A141))</f>
        <v>8.322981366459626</v>
      </c>
      <c r="L141" s="5">
        <f>($B$3+$A141*$B$4)/($B$4*(1+$L$6*$A141))</f>
        <v>7.679083094555874</v>
      </c>
      <c r="M141" s="13">
        <f>($B$3+$A141*$B$4)/($B$4*(1+$M$6*$A141))</f>
        <v>7.127659574468085</v>
      </c>
    </row>
    <row r="142" spans="1:13" ht="14.25" hidden="1" thickBot="1">
      <c r="A142" s="36"/>
      <c r="B142" s="29" t="s">
        <v>6</v>
      </c>
      <c r="C142" s="30"/>
      <c r="D142" s="31"/>
      <c r="E142" s="14">
        <f aca="true" t="shared" si="67" ref="E142:M142">(1+E$6*$A141)/$E$1</f>
        <v>0.1</v>
      </c>
      <c r="F142" s="14">
        <f t="shared" si="67"/>
        <v>0.11687499999999999</v>
      </c>
      <c r="G142" s="14">
        <f t="shared" si="67"/>
        <v>0.13374999999999998</v>
      </c>
      <c r="H142" s="14">
        <f t="shared" si="67"/>
        <v>0.150625</v>
      </c>
      <c r="I142" s="14">
        <f t="shared" si="67"/>
        <v>0.1675</v>
      </c>
      <c r="J142" s="14">
        <f t="shared" si="67"/>
        <v>0.184375</v>
      </c>
      <c r="K142" s="14">
        <f t="shared" si="67"/>
        <v>0.20125</v>
      </c>
      <c r="L142" s="14">
        <f t="shared" si="67"/>
        <v>0.21812499999999999</v>
      </c>
      <c r="M142" s="15">
        <f t="shared" si="67"/>
        <v>0.23500000000000001</v>
      </c>
    </row>
    <row r="143" spans="1:13" ht="13.5" hidden="1">
      <c r="A143" s="36">
        <v>7</v>
      </c>
      <c r="B143" s="29" t="s">
        <v>5</v>
      </c>
      <c r="C143" s="30"/>
      <c r="D143" s="31"/>
      <c r="E143" s="5">
        <f>($B$3+$A143*$B$4)/($B$4*(1+$E$6*$A143))</f>
        <v>17</v>
      </c>
      <c r="F143" s="5">
        <f>($B$3+$A143*$B$4)/($B$4*(1+$F$6*$A143))</f>
        <v>14.46808510638298</v>
      </c>
      <c r="G143" s="5">
        <f>($B$3+$A143*$B$4)/($B$4*(1+$G$6*$A143))</f>
        <v>12.592592592592593</v>
      </c>
      <c r="H143" s="5">
        <f>($B$3+$A143*$B$4)/($B$4*(1+$H$6*$A143))</f>
        <v>11.147540983606559</v>
      </c>
      <c r="I143" s="5">
        <f>($B$3+$A143*$B$4)/($B$4*(1+$I$6*$A143))</f>
        <v>9.999999999999998</v>
      </c>
      <c r="J143" s="5">
        <f>($B$3+$A143*$B$4)/($B$4*(1+$J$6*$A143))</f>
        <v>9.066666666666668</v>
      </c>
      <c r="K143" s="5">
        <f>($B$3+$A143*$B$4)/($B$4*(1+$K$6*$A143))</f>
        <v>8.29268292682927</v>
      </c>
      <c r="L143" s="5">
        <f>($B$3+$A143*$B$4)/($B$4*(1+$L$6*$A143))</f>
        <v>7.640449438202249</v>
      </c>
      <c r="M143" s="13">
        <f>($B$3+$A143*$B$4)/($B$4*(1+$M$6*$A143))</f>
        <v>7.083333333333333</v>
      </c>
    </row>
    <row r="144" spans="1:13" ht="14.25" hidden="1" thickBot="1">
      <c r="A144" s="36"/>
      <c r="B144" s="29" t="s">
        <v>6</v>
      </c>
      <c r="C144" s="30"/>
      <c r="D144" s="31"/>
      <c r="E144" s="14">
        <f aca="true" t="shared" si="68" ref="E144:M144">(1+E$6*$A143)/$E$1</f>
        <v>0.1</v>
      </c>
      <c r="F144" s="14">
        <f t="shared" si="68"/>
        <v>0.11750000000000001</v>
      </c>
      <c r="G144" s="14">
        <f t="shared" si="68"/>
        <v>0.135</v>
      </c>
      <c r="H144" s="14">
        <f t="shared" si="68"/>
        <v>0.1525</v>
      </c>
      <c r="I144" s="14">
        <f t="shared" si="68"/>
        <v>0.17</v>
      </c>
      <c r="J144" s="14">
        <f t="shared" si="68"/>
        <v>0.1875</v>
      </c>
      <c r="K144" s="14">
        <f t="shared" si="68"/>
        <v>0.205</v>
      </c>
      <c r="L144" s="14">
        <f t="shared" si="68"/>
        <v>0.22249999999999998</v>
      </c>
      <c r="M144" s="15">
        <f t="shared" si="68"/>
        <v>0.24000000000000005</v>
      </c>
    </row>
    <row r="145" spans="1:13" ht="13.5" hidden="1">
      <c r="A145" s="36">
        <v>7.25</v>
      </c>
      <c r="B145" s="29" t="s">
        <v>5</v>
      </c>
      <c r="C145" s="30"/>
      <c r="D145" s="31"/>
      <c r="E145" s="5">
        <f>($B$3+$A145*$B$4)/($B$4*(1+$E$6*$A145))</f>
        <v>17.25</v>
      </c>
      <c r="F145" s="5">
        <f>($B$3+$A145*$B$4)/($B$4*(1+$F$6*$A145))</f>
        <v>14.603174603174605</v>
      </c>
      <c r="G145" s="5">
        <f>($B$3+$A145*$B$4)/($B$4*(1+$G$6*$A145))</f>
        <v>12.660550458715596</v>
      </c>
      <c r="H145" s="5">
        <f>($B$3+$A145*$B$4)/($B$4*(1+$H$6*$A145))</f>
        <v>11.17408906882591</v>
      </c>
      <c r="I145" s="5">
        <f>($B$3+$A145*$B$4)/($B$4*(1+$I$6*$A145))</f>
        <v>10</v>
      </c>
      <c r="J145" s="5">
        <f>($B$3+$A145*$B$4)/($B$4*(1+$J$6*$A145))</f>
        <v>9.049180327868852</v>
      </c>
      <c r="K145" s="5">
        <f>($B$3+$A145*$B$4)/($B$4*(1+$K$6*$A145))</f>
        <v>8.263473053892216</v>
      </c>
      <c r="L145" s="5">
        <f>($B$3+$A145*$B$4)/($B$4*(1+$L$6*$A145))</f>
        <v>7.603305785123967</v>
      </c>
      <c r="M145" s="13">
        <f>($B$3+$A145*$B$4)/($B$4*(1+$M$6*$A145))</f>
        <v>7.040816326530612</v>
      </c>
    </row>
    <row r="146" spans="1:13" ht="14.25" hidden="1" thickBot="1">
      <c r="A146" s="36"/>
      <c r="B146" s="29" t="s">
        <v>6</v>
      </c>
      <c r="C146" s="30"/>
      <c r="D146" s="31"/>
      <c r="E146" s="14">
        <f aca="true" t="shared" si="69" ref="E146:M146">(1+E$6*$A145)/$E$1</f>
        <v>0.1</v>
      </c>
      <c r="F146" s="14">
        <f t="shared" si="69"/>
        <v>0.118125</v>
      </c>
      <c r="G146" s="14">
        <f t="shared" si="69"/>
        <v>0.13625</v>
      </c>
      <c r="H146" s="14">
        <f t="shared" si="69"/>
        <v>0.15437499999999998</v>
      </c>
      <c r="I146" s="14">
        <f t="shared" si="69"/>
        <v>0.17250000000000001</v>
      </c>
      <c r="J146" s="14">
        <f t="shared" si="69"/>
        <v>0.190625</v>
      </c>
      <c r="K146" s="14">
        <f t="shared" si="69"/>
        <v>0.20875</v>
      </c>
      <c r="L146" s="14">
        <f t="shared" si="69"/>
        <v>0.226875</v>
      </c>
      <c r="M146" s="15">
        <f t="shared" si="69"/>
        <v>0.24500000000000002</v>
      </c>
    </row>
    <row r="147" spans="1:13" ht="13.5" hidden="1">
      <c r="A147" s="36">
        <v>7.5</v>
      </c>
      <c r="B147" s="29" t="s">
        <v>5</v>
      </c>
      <c r="C147" s="30"/>
      <c r="D147" s="31"/>
      <c r="E147" s="5">
        <f>($B$3+$A147*$B$4)/($B$4*(1+$E$6*$A147))</f>
        <v>17.5</v>
      </c>
      <c r="F147" s="5">
        <f>($B$3+$A147*$B$4)/($B$4*(1+$F$6*$A147))</f>
        <v>14.736842105263158</v>
      </c>
      <c r="G147" s="5">
        <f>($B$3+$A147*$B$4)/($B$4*(1+$G$6*$A147))</f>
        <v>12.727272727272727</v>
      </c>
      <c r="H147" s="5">
        <f>($B$3+$A147*$B$4)/($B$4*(1+$H$6*$A147))</f>
        <v>11.2</v>
      </c>
      <c r="I147" s="5">
        <f>($B$3+$A147*$B$4)/($B$4*(1+$I$6*$A147))</f>
        <v>9.999999999999998</v>
      </c>
      <c r="J147" s="5">
        <f>($B$3+$A147*$B$4)/($B$4*(1+$J$6*$A147))</f>
        <v>9.032258064516128</v>
      </c>
      <c r="K147" s="5">
        <f>($B$3+$A147*$B$4)/($B$4*(1+$K$6*$A147))</f>
        <v>8.235294117647058</v>
      </c>
      <c r="L147" s="5">
        <f>($B$3+$A147*$B$4)/($B$4*(1+$L$6*$A147))</f>
        <v>7.5675675675675675</v>
      </c>
      <c r="M147" s="13">
        <f>($B$3+$A147*$B$4)/($B$4*(1+$M$6*$A147))</f>
        <v>7</v>
      </c>
    </row>
    <row r="148" spans="1:13" ht="14.25" hidden="1" thickBot="1">
      <c r="A148" s="36"/>
      <c r="B148" s="29" t="s">
        <v>6</v>
      </c>
      <c r="C148" s="30"/>
      <c r="D148" s="31"/>
      <c r="E148" s="14">
        <f aca="true" t="shared" si="70" ref="E148:M148">(1+E$6*$A147)/$E$1</f>
        <v>0.1</v>
      </c>
      <c r="F148" s="14">
        <f t="shared" si="70"/>
        <v>0.11875</v>
      </c>
      <c r="G148" s="14">
        <f t="shared" si="70"/>
        <v>0.1375</v>
      </c>
      <c r="H148" s="14">
        <f t="shared" si="70"/>
        <v>0.15625</v>
      </c>
      <c r="I148" s="14">
        <f t="shared" si="70"/>
        <v>0.175</v>
      </c>
      <c r="J148" s="14">
        <f t="shared" si="70"/>
        <v>0.19375</v>
      </c>
      <c r="K148" s="14">
        <f t="shared" si="70"/>
        <v>0.2125</v>
      </c>
      <c r="L148" s="14">
        <f t="shared" si="70"/>
        <v>0.23125</v>
      </c>
      <c r="M148" s="15">
        <f t="shared" si="70"/>
        <v>0.25</v>
      </c>
    </row>
    <row r="149" spans="1:13" ht="13.5" hidden="1">
      <c r="A149" s="36">
        <v>7.75</v>
      </c>
      <c r="B149" s="29" t="s">
        <v>5</v>
      </c>
      <c r="C149" s="30"/>
      <c r="D149" s="31"/>
      <c r="E149" s="5">
        <f>($B$3+$A149*$B$4)/($B$4*(1+$E$6*$A149))</f>
        <v>17.749999999999996</v>
      </c>
      <c r="F149" s="5">
        <f>($B$3+$A149*$B$4)/($B$4*(1+$F$6*$A149))</f>
        <v>14.869109947643977</v>
      </c>
      <c r="G149" s="5">
        <f>($B$3+$A149*$B$4)/($B$4*(1+$G$6*$A149))</f>
        <v>12.792792792792792</v>
      </c>
      <c r="H149" s="5">
        <f>($B$3+$A149*$B$4)/($B$4*(1+$H$6*$A149))</f>
        <v>11.225296442687748</v>
      </c>
      <c r="I149" s="5">
        <f>($B$3+$A149*$B$4)/($B$4*(1+$I$6*$A149))</f>
        <v>10</v>
      </c>
      <c r="J149" s="5">
        <f>($B$3+$A149*$B$4)/($B$4*(1+$J$6*$A149))</f>
        <v>9.015873015873014</v>
      </c>
      <c r="K149" s="5">
        <f>($B$3+$A149*$B$4)/($B$4*(1+$K$6*$A149))</f>
        <v>8.208092485549134</v>
      </c>
      <c r="L149" s="5">
        <f>($B$3+$A149*$B$4)/($B$4*(1+$L$6*$A149))</f>
        <v>7.533156498673739</v>
      </c>
      <c r="M149" s="13">
        <f>($B$3+$A149*$B$4)/($B$4*(1+$M$6*$A149))</f>
        <v>6.9607843137254894</v>
      </c>
    </row>
    <row r="150" spans="1:13" ht="14.25" hidden="1" thickBot="1">
      <c r="A150" s="36"/>
      <c r="B150" s="29" t="s">
        <v>6</v>
      </c>
      <c r="C150" s="30"/>
      <c r="D150" s="31"/>
      <c r="E150" s="14">
        <f aca="true" t="shared" si="71" ref="E150:M150">(1+E$6*$A149)/$E$1</f>
        <v>0.1</v>
      </c>
      <c r="F150" s="14">
        <f t="shared" si="71"/>
        <v>0.11937500000000001</v>
      </c>
      <c r="G150" s="14">
        <f t="shared" si="71"/>
        <v>0.13874999999999998</v>
      </c>
      <c r="H150" s="14">
        <f t="shared" si="71"/>
        <v>0.158125</v>
      </c>
      <c r="I150" s="14">
        <f t="shared" si="71"/>
        <v>0.1775</v>
      </c>
      <c r="J150" s="14">
        <f t="shared" si="71"/>
        <v>0.196875</v>
      </c>
      <c r="K150" s="14">
        <f t="shared" si="71"/>
        <v>0.21624999999999997</v>
      </c>
      <c r="L150" s="14">
        <f t="shared" si="71"/>
        <v>0.23562500000000003</v>
      </c>
      <c r="M150" s="15">
        <f t="shared" si="71"/>
        <v>0.255</v>
      </c>
    </row>
    <row r="151" spans="1:13" ht="13.5" hidden="1">
      <c r="A151" s="36">
        <v>8</v>
      </c>
      <c r="B151" s="29" t="s">
        <v>5</v>
      </c>
      <c r="C151" s="30"/>
      <c r="D151" s="31"/>
      <c r="E151" s="5">
        <f>($B$3+$A151*$B$4)/($B$4*(1+$E$6*$A151))</f>
        <v>18</v>
      </c>
      <c r="F151" s="5">
        <f>($B$3+$A151*$B$4)/($B$4*(1+$F$6*$A151))</f>
        <v>15.000000000000002</v>
      </c>
      <c r="G151" s="5">
        <f>($B$3+$A151*$B$4)/($B$4*(1+$G$6*$A151))</f>
        <v>12.85714285714286</v>
      </c>
      <c r="H151" s="5">
        <f>($B$3+$A151*$B$4)/($B$4*(1+$H$6*$A151))</f>
        <v>11.249999999999998</v>
      </c>
      <c r="I151" s="5">
        <f>($B$3+$A151*$B$4)/($B$4*(1+$I$6*$A151))</f>
        <v>9.999999999999998</v>
      </c>
      <c r="J151" s="5">
        <f>($B$3+$A151*$B$4)/($B$4*(1+$J$6*$A151))</f>
        <v>9</v>
      </c>
      <c r="K151" s="5">
        <f>($B$3+$A151*$B$4)/($B$4*(1+$K$6*$A151))</f>
        <v>8.181818181818182</v>
      </c>
      <c r="L151" s="5">
        <f>($B$3+$A151*$B$4)/($B$4*(1+$L$6*$A151))</f>
        <v>7.500000000000001</v>
      </c>
      <c r="M151" s="13">
        <f>($B$3+$A151*$B$4)/($B$4*(1+$M$6*$A151))</f>
        <v>6.923076923076923</v>
      </c>
    </row>
    <row r="152" spans="1:13" ht="14.25" hidden="1" thickBot="1">
      <c r="A152" s="36"/>
      <c r="B152" s="29" t="s">
        <v>6</v>
      </c>
      <c r="C152" s="30"/>
      <c r="D152" s="31"/>
      <c r="E152" s="14">
        <f aca="true" t="shared" si="72" ref="E152:M152">(1+E$6*$A151)/$E$1</f>
        <v>0.1</v>
      </c>
      <c r="F152" s="14">
        <f t="shared" si="72"/>
        <v>0.12</v>
      </c>
      <c r="G152" s="14">
        <f t="shared" si="72"/>
        <v>0.13999999999999999</v>
      </c>
      <c r="H152" s="14">
        <f t="shared" si="72"/>
        <v>0.16</v>
      </c>
      <c r="I152" s="14">
        <f t="shared" si="72"/>
        <v>0.18</v>
      </c>
      <c r="J152" s="14">
        <f t="shared" si="72"/>
        <v>0.2</v>
      </c>
      <c r="K152" s="14">
        <f t="shared" si="72"/>
        <v>0.22000000000000003</v>
      </c>
      <c r="L152" s="14">
        <f t="shared" si="72"/>
        <v>0.24</v>
      </c>
      <c r="M152" s="15">
        <f t="shared" si="72"/>
        <v>0.26</v>
      </c>
    </row>
    <row r="153" spans="1:13" ht="13.5" hidden="1">
      <c r="A153" s="36">
        <v>8.25</v>
      </c>
      <c r="B153" s="29" t="s">
        <v>5</v>
      </c>
      <c r="C153" s="30"/>
      <c r="D153" s="31"/>
      <c r="E153" s="5">
        <f>($B$3+$A153*$B$4)/($B$4*(1+$E$6*$A153))</f>
        <v>18.25</v>
      </c>
      <c r="F153" s="5">
        <f>($B$3+$A153*$B$4)/($B$4*(1+$F$6*$A153))</f>
        <v>15.129533678756477</v>
      </c>
      <c r="G153" s="5">
        <f>($B$3+$A153*$B$4)/($B$4*(1+$G$6*$A153))</f>
        <v>12.920353982300885</v>
      </c>
      <c r="H153" s="5">
        <f>($B$3+$A153*$B$4)/($B$4*(1+$H$6*$A153))</f>
        <v>11.274131274131276</v>
      </c>
      <c r="I153" s="5">
        <f>($B$3+$A153*$B$4)/($B$4*(1+$I$6*$A153))</f>
        <v>10</v>
      </c>
      <c r="J153" s="5">
        <f>($B$3+$A153*$B$4)/($B$4*(1+$J$6*$A153))</f>
        <v>8.984615384615385</v>
      </c>
      <c r="K153" s="5">
        <f>($B$3+$A153*$B$4)/($B$4*(1+$K$6*$A153))</f>
        <v>8.156424581005588</v>
      </c>
      <c r="L153" s="5">
        <f>($B$3+$A153*$B$4)/($B$4*(1+$L$6*$A153))</f>
        <v>7.468030690537086</v>
      </c>
      <c r="M153" s="13">
        <f>($B$3+$A153*$B$4)/($B$4*(1+$M$6*$A153))</f>
        <v>6.886792452830187</v>
      </c>
    </row>
    <row r="154" spans="1:13" ht="14.25" hidden="1" thickBot="1">
      <c r="A154" s="36"/>
      <c r="B154" s="29" t="s">
        <v>6</v>
      </c>
      <c r="C154" s="30"/>
      <c r="D154" s="31"/>
      <c r="E154" s="14">
        <f aca="true" t="shared" si="73" ref="E154:M154">(1+E$6*$A153)/$E$1</f>
        <v>0.1</v>
      </c>
      <c r="F154" s="14">
        <f t="shared" si="73"/>
        <v>0.12062500000000001</v>
      </c>
      <c r="G154" s="14">
        <f t="shared" si="73"/>
        <v>0.14125000000000001</v>
      </c>
      <c r="H154" s="14">
        <f t="shared" si="73"/>
        <v>0.161875</v>
      </c>
      <c r="I154" s="14">
        <f t="shared" si="73"/>
        <v>0.18250000000000002</v>
      </c>
      <c r="J154" s="14">
        <f t="shared" si="73"/>
        <v>0.203125</v>
      </c>
      <c r="K154" s="14">
        <f t="shared" si="73"/>
        <v>0.22374999999999998</v>
      </c>
      <c r="L154" s="14">
        <f t="shared" si="73"/>
        <v>0.24437499999999995</v>
      </c>
      <c r="M154" s="15">
        <f t="shared" si="73"/>
        <v>0.265</v>
      </c>
    </row>
    <row r="155" spans="1:13" ht="13.5" hidden="1">
      <c r="A155" s="36">
        <v>8.5</v>
      </c>
      <c r="B155" s="29" t="s">
        <v>5</v>
      </c>
      <c r="C155" s="30"/>
      <c r="D155" s="31"/>
      <c r="E155" s="5">
        <f>($B$3+$A155*$B$4)/($B$4*(1+$E$6*$A155))</f>
        <v>18.5</v>
      </c>
      <c r="F155" s="5">
        <f>($B$3+$A155*$B$4)/($B$4*(1+$F$6*$A155))</f>
        <v>15.257731958762887</v>
      </c>
      <c r="G155" s="5">
        <f>($B$3+$A155*$B$4)/($B$4*(1+$G$6*$A155))</f>
        <v>12.982456140350877</v>
      </c>
      <c r="H155" s="5">
        <f>($B$3+$A155*$B$4)/($B$4*(1+$H$6*$A155))</f>
        <v>11.297709923664122</v>
      </c>
      <c r="I155" s="5">
        <f>($B$3+$A155*$B$4)/($B$4*(1+$I$6*$A155))</f>
        <v>9.999999999999998</v>
      </c>
      <c r="J155" s="5">
        <f>($B$3+$A155*$B$4)/($B$4*(1+$J$6*$A155))</f>
        <v>8.969696969696969</v>
      </c>
      <c r="K155" s="5">
        <f>($B$3+$A155*$B$4)/($B$4*(1+$K$6*$A155))</f>
        <v>8.131868131868131</v>
      </c>
      <c r="L155" s="5">
        <f>($B$3+$A155*$B$4)/($B$4*(1+$L$6*$A155))</f>
        <v>7.437185929648241</v>
      </c>
      <c r="M155" s="13">
        <f>($B$3+$A155*$B$4)/($B$4*(1+$M$6*$A155))</f>
        <v>6.851851851851852</v>
      </c>
    </row>
    <row r="156" spans="1:13" ht="14.25" hidden="1" thickBot="1">
      <c r="A156" s="36"/>
      <c r="B156" s="29" t="s">
        <v>6</v>
      </c>
      <c r="C156" s="30"/>
      <c r="D156" s="31"/>
      <c r="E156" s="14">
        <f aca="true" t="shared" si="74" ref="E156:M156">(1+E$6*$A155)/$E$1</f>
        <v>0.1</v>
      </c>
      <c r="F156" s="14">
        <f t="shared" si="74"/>
        <v>0.12125</v>
      </c>
      <c r="G156" s="14">
        <f t="shared" si="74"/>
        <v>0.14250000000000002</v>
      </c>
      <c r="H156" s="14">
        <f t="shared" si="74"/>
        <v>0.16375</v>
      </c>
      <c r="I156" s="14">
        <f t="shared" si="74"/>
        <v>0.185</v>
      </c>
      <c r="J156" s="14">
        <f t="shared" si="74"/>
        <v>0.20625</v>
      </c>
      <c r="K156" s="14">
        <f t="shared" si="74"/>
        <v>0.22749999999999998</v>
      </c>
      <c r="L156" s="14">
        <f t="shared" si="74"/>
        <v>0.24874999999999997</v>
      </c>
      <c r="M156" s="15">
        <f t="shared" si="74"/>
        <v>0.27</v>
      </c>
    </row>
    <row r="157" spans="1:13" ht="13.5" hidden="1">
      <c r="A157" s="36">
        <v>8.75</v>
      </c>
      <c r="B157" s="29" t="s">
        <v>5</v>
      </c>
      <c r="C157" s="30"/>
      <c r="D157" s="31"/>
      <c r="E157" s="5">
        <f>($B$3+$A157*$B$4)/($B$4*(1+$E$6*$A157))</f>
        <v>18.75</v>
      </c>
      <c r="F157" s="5">
        <f>($B$3+$A157*$B$4)/($B$4*(1+$F$6*$A157))</f>
        <v>15.384615384615383</v>
      </c>
      <c r="G157" s="5">
        <f>($B$3+$A157*$B$4)/($B$4*(1+$G$6*$A157))</f>
        <v>13.043478260869565</v>
      </c>
      <c r="H157" s="5">
        <f>($B$3+$A157*$B$4)/($B$4*(1+$H$6*$A157))</f>
        <v>11.320754716981131</v>
      </c>
      <c r="I157" s="5">
        <f>($B$3+$A157*$B$4)/($B$4*(1+$I$6*$A157))</f>
        <v>10</v>
      </c>
      <c r="J157" s="5">
        <f>($B$3+$A157*$B$4)/($B$4*(1+$J$6*$A157))</f>
        <v>8.955223880597014</v>
      </c>
      <c r="K157" s="5">
        <f>($B$3+$A157*$B$4)/($B$4*(1+$K$6*$A157))</f>
        <v>8.108108108108107</v>
      </c>
      <c r="L157" s="5">
        <f>($B$3+$A157*$B$4)/($B$4*(1+$L$6*$A157))</f>
        <v>7.407407407407407</v>
      </c>
      <c r="M157" s="13">
        <f>($B$3+$A157*$B$4)/($B$4*(1+$M$6*$A157))</f>
        <v>6.8181818181818175</v>
      </c>
    </row>
    <row r="158" spans="1:13" ht="14.25" hidden="1" thickBot="1">
      <c r="A158" s="36"/>
      <c r="B158" s="29" t="s">
        <v>6</v>
      </c>
      <c r="C158" s="30"/>
      <c r="D158" s="31"/>
      <c r="E158" s="14">
        <f aca="true" t="shared" si="75" ref="E158:M158">(1+E$6*$A157)/$E$1</f>
        <v>0.1</v>
      </c>
      <c r="F158" s="14">
        <f t="shared" si="75"/>
        <v>0.121875</v>
      </c>
      <c r="G158" s="14">
        <f t="shared" si="75"/>
        <v>0.14375</v>
      </c>
      <c r="H158" s="14">
        <f t="shared" si="75"/>
        <v>0.165625</v>
      </c>
      <c r="I158" s="14">
        <f t="shared" si="75"/>
        <v>0.1875</v>
      </c>
      <c r="J158" s="14">
        <f t="shared" si="75"/>
        <v>0.209375</v>
      </c>
      <c r="K158" s="14">
        <f t="shared" si="75"/>
        <v>0.23125</v>
      </c>
      <c r="L158" s="14">
        <f t="shared" si="75"/>
        <v>0.253125</v>
      </c>
      <c r="M158" s="15">
        <f t="shared" si="75"/>
        <v>0.275</v>
      </c>
    </row>
    <row r="159" spans="1:13" ht="13.5" hidden="1">
      <c r="A159" s="36">
        <v>9</v>
      </c>
      <c r="B159" s="29" t="s">
        <v>5</v>
      </c>
      <c r="C159" s="30"/>
      <c r="D159" s="31"/>
      <c r="E159" s="5">
        <f>($B$3+$A159*$B$4)/($B$4*(1+$E$6*$A159))</f>
        <v>18.999999999999996</v>
      </c>
      <c r="F159" s="5">
        <f>($B$3+$A159*$B$4)/($B$4*(1+$F$6*$A159))</f>
        <v>15.51020408163265</v>
      </c>
      <c r="G159" s="5">
        <f>($B$3+$A159*$B$4)/($B$4*(1+$G$6*$A159))</f>
        <v>13.10344827586207</v>
      </c>
      <c r="H159" s="5">
        <f>($B$3+$A159*$B$4)/($B$4*(1+$H$6*$A159))</f>
        <v>11.343283582089553</v>
      </c>
      <c r="I159" s="5">
        <f>($B$3+$A159*$B$4)/($B$4*(1+$I$6*$A159))</f>
        <v>10</v>
      </c>
      <c r="J159" s="5">
        <f>($B$3+$A159*$B$4)/($B$4*(1+$J$6*$A159))</f>
        <v>8.941176470588234</v>
      </c>
      <c r="K159" s="5">
        <f>($B$3+$A159*$B$4)/($B$4*(1+$K$6*$A159))</f>
        <v>8.085106382978724</v>
      </c>
      <c r="L159" s="5">
        <f>($B$3+$A159*$B$4)/($B$4*(1+$L$6*$A159))</f>
        <v>7.3786407766990285</v>
      </c>
      <c r="M159" s="13">
        <f>($B$3+$A159*$B$4)/($B$4*(1+$M$6*$A159))</f>
        <v>6.7857142857142865</v>
      </c>
    </row>
    <row r="160" spans="1:13" ht="14.25" hidden="1" thickBot="1">
      <c r="A160" s="36"/>
      <c r="B160" s="29" t="s">
        <v>6</v>
      </c>
      <c r="C160" s="30"/>
      <c r="D160" s="31"/>
      <c r="E160" s="14">
        <f aca="true" t="shared" si="76" ref="E160:M160">(1+E$6*$A159)/$E$1</f>
        <v>0.1</v>
      </c>
      <c r="F160" s="14">
        <f t="shared" si="76"/>
        <v>0.12250000000000001</v>
      </c>
      <c r="G160" s="14">
        <f t="shared" si="76"/>
        <v>0.145</v>
      </c>
      <c r="H160" s="14">
        <f t="shared" si="76"/>
        <v>0.16749999999999998</v>
      </c>
      <c r="I160" s="14">
        <f t="shared" si="76"/>
        <v>0.19</v>
      </c>
      <c r="J160" s="14">
        <f t="shared" si="76"/>
        <v>0.2125</v>
      </c>
      <c r="K160" s="14">
        <f t="shared" si="76"/>
        <v>0.23499999999999996</v>
      </c>
      <c r="L160" s="14">
        <f t="shared" si="76"/>
        <v>0.2575</v>
      </c>
      <c r="M160" s="15">
        <f t="shared" si="76"/>
        <v>0.27999999999999997</v>
      </c>
    </row>
    <row r="161" spans="1:13" ht="13.5" hidden="1">
      <c r="A161" s="36">
        <v>9.25</v>
      </c>
      <c r="B161" s="29" t="s">
        <v>5</v>
      </c>
      <c r="C161" s="30"/>
      <c r="D161" s="31"/>
      <c r="E161" s="5">
        <f>($B$3+$A161*$B$4)/($B$4*(1+$E$6*$A161))</f>
        <v>19.25</v>
      </c>
      <c r="F161" s="5">
        <f>($B$3+$A161*$B$4)/($B$4*(1+$F$6*$A161))</f>
        <v>15.634517766497462</v>
      </c>
      <c r="G161" s="5">
        <f>($B$3+$A161*$B$4)/($B$4*(1+$G$6*$A161))</f>
        <v>13.162393162393164</v>
      </c>
      <c r="H161" s="5">
        <f>($B$3+$A161*$B$4)/($B$4*(1+$H$6*$A161))</f>
        <v>11.36531365313653</v>
      </c>
      <c r="I161" s="5">
        <f>($B$3+$A161*$B$4)/($B$4*(1+$I$6*$A161))</f>
        <v>10</v>
      </c>
      <c r="J161" s="5">
        <f>($B$3+$A161*$B$4)/($B$4*(1+$J$6*$A161))</f>
        <v>8.927536231884059</v>
      </c>
      <c r="K161" s="5">
        <f>($B$3+$A161*$B$4)/($B$4*(1+$K$6*$A161))</f>
        <v>8.06282722513089</v>
      </c>
      <c r="L161" s="5">
        <f>($B$3+$A161*$B$4)/($B$4*(1+$L$6*$A161))</f>
        <v>7.350835322195704</v>
      </c>
      <c r="M161" s="13">
        <f>($B$3+$A161*$B$4)/($B$4*(1+$M$6*$A161))</f>
        <v>6.75438596491228</v>
      </c>
    </row>
    <row r="162" spans="1:13" ht="14.25" hidden="1" thickBot="1">
      <c r="A162" s="36"/>
      <c r="B162" s="29" t="s">
        <v>6</v>
      </c>
      <c r="C162" s="30"/>
      <c r="D162" s="31"/>
      <c r="E162" s="14">
        <f aca="true" t="shared" si="77" ref="E162:M162">(1+E$6*$A161)/$E$1</f>
        <v>0.1</v>
      </c>
      <c r="F162" s="14">
        <f t="shared" si="77"/>
        <v>0.123125</v>
      </c>
      <c r="G162" s="14">
        <f t="shared" si="77"/>
        <v>0.14625</v>
      </c>
      <c r="H162" s="14">
        <f t="shared" si="77"/>
        <v>0.169375</v>
      </c>
      <c r="I162" s="14">
        <f t="shared" si="77"/>
        <v>0.1925</v>
      </c>
      <c r="J162" s="14">
        <f t="shared" si="77"/>
        <v>0.215625</v>
      </c>
      <c r="K162" s="14">
        <f t="shared" si="77"/>
        <v>0.23875000000000002</v>
      </c>
      <c r="L162" s="14">
        <f t="shared" si="77"/>
        <v>0.26187499999999997</v>
      </c>
      <c r="M162" s="15">
        <f t="shared" si="77"/>
        <v>0.28500000000000003</v>
      </c>
    </row>
    <row r="163" spans="1:13" ht="13.5" hidden="1">
      <c r="A163" s="36">
        <v>9.5</v>
      </c>
      <c r="B163" s="29" t="s">
        <v>5</v>
      </c>
      <c r="C163" s="30"/>
      <c r="D163" s="31"/>
      <c r="E163" s="5">
        <f>($B$3+$A163*$B$4)/($B$4*(1+$E$6*$A163))</f>
        <v>19.5</v>
      </c>
      <c r="F163" s="5">
        <f>($B$3+$A163*$B$4)/($B$4*(1+$F$6*$A163))</f>
        <v>15.757575757575758</v>
      </c>
      <c r="G163" s="5">
        <f>($B$3+$A163*$B$4)/($B$4*(1+$G$6*$A163))</f>
        <v>13.220338983050848</v>
      </c>
      <c r="H163" s="5">
        <f>($B$3+$A163*$B$4)/($B$4*(1+$H$6*$A163))</f>
        <v>11.386861313868613</v>
      </c>
      <c r="I163" s="5">
        <f>($B$3+$A163*$B$4)/($B$4*(1+$I$6*$A163))</f>
        <v>10</v>
      </c>
      <c r="J163" s="5">
        <f>($B$3+$A163*$B$4)/($B$4*(1+$J$6*$A163))</f>
        <v>8.914285714285715</v>
      </c>
      <c r="K163" s="5">
        <f>($B$3+$A163*$B$4)/($B$4*(1+$K$6*$A163))</f>
        <v>8.041237113402063</v>
      </c>
      <c r="L163" s="5">
        <f>($B$3+$A163*$B$4)/($B$4*(1+$L$6*$A163))</f>
        <v>7.323943661971832</v>
      </c>
      <c r="M163" s="13">
        <f>($B$3+$A163*$B$4)/($B$4*(1+$M$6*$A163))</f>
        <v>6.724137931034482</v>
      </c>
    </row>
    <row r="164" spans="1:13" ht="14.25" hidden="1" thickBot="1">
      <c r="A164" s="36"/>
      <c r="B164" s="29" t="s">
        <v>6</v>
      </c>
      <c r="C164" s="30"/>
      <c r="D164" s="31"/>
      <c r="E164" s="14">
        <f aca="true" t="shared" si="78" ref="E164:M164">(1+E$6*$A163)/$E$1</f>
        <v>0.1</v>
      </c>
      <c r="F164" s="14">
        <f t="shared" si="78"/>
        <v>0.12375</v>
      </c>
      <c r="G164" s="14">
        <f t="shared" si="78"/>
        <v>0.14750000000000002</v>
      </c>
      <c r="H164" s="14">
        <f t="shared" si="78"/>
        <v>0.17124999999999999</v>
      </c>
      <c r="I164" s="14">
        <f t="shared" si="78"/>
        <v>0.195</v>
      </c>
      <c r="J164" s="14">
        <f t="shared" si="78"/>
        <v>0.21875</v>
      </c>
      <c r="K164" s="14">
        <f t="shared" si="78"/>
        <v>0.2425</v>
      </c>
      <c r="L164" s="14">
        <f t="shared" si="78"/>
        <v>0.26625</v>
      </c>
      <c r="M164" s="15">
        <f t="shared" si="78"/>
        <v>0.29000000000000004</v>
      </c>
    </row>
    <row r="165" spans="1:13" ht="13.5" hidden="1">
      <c r="A165" s="36">
        <v>9.75</v>
      </c>
      <c r="B165" s="29" t="s">
        <v>5</v>
      </c>
      <c r="C165" s="30"/>
      <c r="D165" s="31"/>
      <c r="E165" s="5">
        <f>($B$3+$A165*$B$4)/($B$4*(1+$E$6*$A165))</f>
        <v>19.75</v>
      </c>
      <c r="F165" s="5">
        <f>($B$3+$A165*$B$4)/($B$4*(1+$F$6*$A165))</f>
        <v>15.879396984924623</v>
      </c>
      <c r="G165" s="5">
        <f>($B$3+$A165*$B$4)/($B$4*(1+$G$6*$A165))</f>
        <v>13.277310924369747</v>
      </c>
      <c r="H165" s="5">
        <f>($B$3+$A165*$B$4)/($B$4*(1+$H$6*$A165))</f>
        <v>11.407942238267148</v>
      </c>
      <c r="I165" s="5">
        <f>($B$3+$A165*$B$4)/($B$4*(1+$I$6*$A165))</f>
        <v>10</v>
      </c>
      <c r="J165" s="5">
        <f>($B$3+$A165*$B$4)/($B$4*(1+$J$6*$A165))</f>
        <v>8.901408450704226</v>
      </c>
      <c r="K165" s="5">
        <f>($B$3+$A165*$B$4)/($B$4*(1+$K$6*$A165))</f>
        <v>8.02030456852792</v>
      </c>
      <c r="L165" s="5">
        <f>($B$3+$A165*$B$4)/($B$4*(1+$L$6*$A165))</f>
        <v>7.297921478060046</v>
      </c>
      <c r="M165" s="13">
        <f>($B$3+$A165*$B$4)/($B$4*(1+$M$6*$A165))</f>
        <v>6.694915254237287</v>
      </c>
    </row>
    <row r="166" spans="1:13" ht="14.25" hidden="1" thickBot="1">
      <c r="A166" s="36"/>
      <c r="B166" s="29" t="s">
        <v>6</v>
      </c>
      <c r="C166" s="30"/>
      <c r="D166" s="31"/>
      <c r="E166" s="14">
        <f aca="true" t="shared" si="79" ref="E166:M166">(1+E$6*$A165)/$E$1</f>
        <v>0.1</v>
      </c>
      <c r="F166" s="14">
        <f t="shared" si="79"/>
        <v>0.12437499999999999</v>
      </c>
      <c r="G166" s="14">
        <f t="shared" si="79"/>
        <v>0.14875</v>
      </c>
      <c r="H166" s="14">
        <f t="shared" si="79"/>
        <v>0.173125</v>
      </c>
      <c r="I166" s="14">
        <f t="shared" si="79"/>
        <v>0.1975</v>
      </c>
      <c r="J166" s="14">
        <f t="shared" si="79"/>
        <v>0.221875</v>
      </c>
      <c r="K166" s="14">
        <f t="shared" si="79"/>
        <v>0.24625</v>
      </c>
      <c r="L166" s="14">
        <f t="shared" si="79"/>
        <v>0.270625</v>
      </c>
      <c r="M166" s="15">
        <f t="shared" si="79"/>
        <v>0.29500000000000004</v>
      </c>
    </row>
    <row r="167" spans="1:13" ht="13.5">
      <c r="A167" s="36">
        <v>10</v>
      </c>
      <c r="B167" s="29" t="s">
        <v>5</v>
      </c>
      <c r="C167" s="30"/>
      <c r="D167" s="31"/>
      <c r="E167" s="5">
        <f>($B$3+$A167*$B$4)/($B$4*(1+$E$6*$A167))</f>
        <v>20</v>
      </c>
      <c r="F167" s="5">
        <f>($B$3+$A167*$B$4)/($B$4*(1+$F$6*$A167))</f>
        <v>16</v>
      </c>
      <c r="G167" s="5">
        <f>($B$3+$A167*$B$4)/($B$4*(1+$G$6*$A167))</f>
        <v>13.333333333333332</v>
      </c>
      <c r="H167" s="5">
        <f>($B$3+$A167*$B$4)/($B$4*(1+$H$6*$A167))</f>
        <v>11.428571428571427</v>
      </c>
      <c r="I167" s="5">
        <f>($B$3+$A167*$B$4)/($B$4*(1+$I$6*$A167))</f>
        <v>10</v>
      </c>
      <c r="J167" s="5">
        <f>($B$3+$A167*$B$4)/($B$4*(1+$J$6*$A167))</f>
        <v>8.88888888888889</v>
      </c>
      <c r="K167" s="5">
        <f>($B$3+$A167*$B$4)/($B$4*(1+$K$6*$A167))</f>
        <v>8</v>
      </c>
      <c r="L167" s="5">
        <f>($B$3+$A167*$B$4)/($B$4*(1+$L$6*$A167))</f>
        <v>7.2727272727272725</v>
      </c>
      <c r="M167" s="13">
        <f>($B$3+$A167*$B$4)/($B$4*(1+$M$6*$A167))</f>
        <v>6.666666666666666</v>
      </c>
    </row>
    <row r="168" spans="1:13" ht="14.25" thickBot="1">
      <c r="A168" s="48"/>
      <c r="B168" s="32"/>
      <c r="C168" s="33"/>
      <c r="D168" s="34"/>
      <c r="E168" s="14"/>
      <c r="F168" s="14"/>
      <c r="G168" s="14"/>
      <c r="H168" s="14"/>
      <c r="I168" s="14"/>
      <c r="J168" s="14"/>
      <c r="K168" s="14"/>
      <c r="L168" s="14"/>
      <c r="M168" s="15"/>
    </row>
  </sheetData>
  <mergeCells count="248">
    <mergeCell ref="A165:A166"/>
    <mergeCell ref="B165:D165"/>
    <mergeCell ref="B166:D166"/>
    <mergeCell ref="A167:A168"/>
    <mergeCell ref="B167:D167"/>
    <mergeCell ref="B168:D168"/>
    <mergeCell ref="A161:A162"/>
    <mergeCell ref="B161:D161"/>
    <mergeCell ref="B162:D162"/>
    <mergeCell ref="A163:A164"/>
    <mergeCell ref="B163:D163"/>
    <mergeCell ref="B164:D164"/>
    <mergeCell ref="A157:A158"/>
    <mergeCell ref="B157:D157"/>
    <mergeCell ref="B158:D158"/>
    <mergeCell ref="A159:A160"/>
    <mergeCell ref="B159:D159"/>
    <mergeCell ref="B160:D160"/>
    <mergeCell ref="A153:A154"/>
    <mergeCell ref="B153:D153"/>
    <mergeCell ref="B154:D154"/>
    <mergeCell ref="A155:A156"/>
    <mergeCell ref="B155:D155"/>
    <mergeCell ref="B156:D156"/>
    <mergeCell ref="A149:A150"/>
    <mergeCell ref="B149:D149"/>
    <mergeCell ref="B150:D150"/>
    <mergeCell ref="A151:A152"/>
    <mergeCell ref="B151:D151"/>
    <mergeCell ref="B152:D152"/>
    <mergeCell ref="A145:A146"/>
    <mergeCell ref="B145:D145"/>
    <mergeCell ref="B146:D146"/>
    <mergeCell ref="A147:A148"/>
    <mergeCell ref="B147:D147"/>
    <mergeCell ref="B148:D148"/>
    <mergeCell ref="A141:A142"/>
    <mergeCell ref="B141:D141"/>
    <mergeCell ref="B142:D142"/>
    <mergeCell ref="A143:A144"/>
    <mergeCell ref="B143:D143"/>
    <mergeCell ref="B144:D144"/>
    <mergeCell ref="A137:A138"/>
    <mergeCell ref="B137:D137"/>
    <mergeCell ref="B138:D138"/>
    <mergeCell ref="A139:A140"/>
    <mergeCell ref="B139:D139"/>
    <mergeCell ref="B140:D140"/>
    <mergeCell ref="A133:A134"/>
    <mergeCell ref="B133:D133"/>
    <mergeCell ref="B134:D134"/>
    <mergeCell ref="A135:A136"/>
    <mergeCell ref="B135:D135"/>
    <mergeCell ref="B136:D136"/>
    <mergeCell ref="A129:A130"/>
    <mergeCell ref="B129:D129"/>
    <mergeCell ref="B130:D130"/>
    <mergeCell ref="A131:A132"/>
    <mergeCell ref="B131:D131"/>
    <mergeCell ref="B132:D132"/>
    <mergeCell ref="A125:A126"/>
    <mergeCell ref="B125:D125"/>
    <mergeCell ref="B126:D126"/>
    <mergeCell ref="A127:A128"/>
    <mergeCell ref="B127:D127"/>
    <mergeCell ref="B128:D128"/>
    <mergeCell ref="A121:A122"/>
    <mergeCell ref="B121:D121"/>
    <mergeCell ref="B122:D122"/>
    <mergeCell ref="A123:A124"/>
    <mergeCell ref="B123:D123"/>
    <mergeCell ref="B124:D124"/>
    <mergeCell ref="A117:A118"/>
    <mergeCell ref="B117:D117"/>
    <mergeCell ref="B118:D118"/>
    <mergeCell ref="A119:A120"/>
    <mergeCell ref="B119:D119"/>
    <mergeCell ref="B120:D120"/>
    <mergeCell ref="A113:A114"/>
    <mergeCell ref="B113:D113"/>
    <mergeCell ref="B114:D114"/>
    <mergeCell ref="A115:A116"/>
    <mergeCell ref="B115:D115"/>
    <mergeCell ref="B116:D116"/>
    <mergeCell ref="A109:A110"/>
    <mergeCell ref="B109:D109"/>
    <mergeCell ref="B110:D110"/>
    <mergeCell ref="A111:A112"/>
    <mergeCell ref="B111:D111"/>
    <mergeCell ref="B112:D112"/>
    <mergeCell ref="A105:A106"/>
    <mergeCell ref="B105:D105"/>
    <mergeCell ref="B106:D106"/>
    <mergeCell ref="A107:A108"/>
    <mergeCell ref="B107:D107"/>
    <mergeCell ref="B108:D108"/>
    <mergeCell ref="A101:A102"/>
    <mergeCell ref="B101:D101"/>
    <mergeCell ref="B102:D102"/>
    <mergeCell ref="A103:A104"/>
    <mergeCell ref="B103:D103"/>
    <mergeCell ref="B104:D104"/>
    <mergeCell ref="A97:A98"/>
    <mergeCell ref="B97:D97"/>
    <mergeCell ref="B98:D98"/>
    <mergeCell ref="A99:A100"/>
    <mergeCell ref="B99:D99"/>
    <mergeCell ref="B100:D100"/>
    <mergeCell ref="A93:A94"/>
    <mergeCell ref="B93:D93"/>
    <mergeCell ref="B94:D94"/>
    <mergeCell ref="A95:A96"/>
    <mergeCell ref="B95:D95"/>
    <mergeCell ref="B96:D96"/>
    <mergeCell ref="A89:A90"/>
    <mergeCell ref="B89:D89"/>
    <mergeCell ref="B90:D90"/>
    <mergeCell ref="A91:A92"/>
    <mergeCell ref="B91:D91"/>
    <mergeCell ref="B92:D92"/>
    <mergeCell ref="A85:A86"/>
    <mergeCell ref="B85:D85"/>
    <mergeCell ref="B86:D86"/>
    <mergeCell ref="A87:A88"/>
    <mergeCell ref="B87:D87"/>
    <mergeCell ref="B88:D88"/>
    <mergeCell ref="A81:A82"/>
    <mergeCell ref="B81:D81"/>
    <mergeCell ref="B82:D82"/>
    <mergeCell ref="A83:A84"/>
    <mergeCell ref="B83:D83"/>
    <mergeCell ref="B84:D84"/>
    <mergeCell ref="A77:A78"/>
    <mergeCell ref="B77:D77"/>
    <mergeCell ref="B78:D78"/>
    <mergeCell ref="A79:A80"/>
    <mergeCell ref="B79:D79"/>
    <mergeCell ref="B80:D80"/>
    <mergeCell ref="A73:A74"/>
    <mergeCell ref="B73:D73"/>
    <mergeCell ref="B74:D74"/>
    <mergeCell ref="A75:A76"/>
    <mergeCell ref="B75:D75"/>
    <mergeCell ref="B76:D76"/>
    <mergeCell ref="A69:A70"/>
    <mergeCell ref="B69:D69"/>
    <mergeCell ref="B70:D70"/>
    <mergeCell ref="A71:A72"/>
    <mergeCell ref="B71:D71"/>
    <mergeCell ref="B72:D72"/>
    <mergeCell ref="A65:A66"/>
    <mergeCell ref="B65:D65"/>
    <mergeCell ref="B66:D66"/>
    <mergeCell ref="A67:A68"/>
    <mergeCell ref="B67:D67"/>
    <mergeCell ref="B68:D68"/>
    <mergeCell ref="A61:A62"/>
    <mergeCell ref="B61:D61"/>
    <mergeCell ref="B62:D62"/>
    <mergeCell ref="A63:A64"/>
    <mergeCell ref="B63:D63"/>
    <mergeCell ref="B64:D64"/>
    <mergeCell ref="A57:A58"/>
    <mergeCell ref="B57:D57"/>
    <mergeCell ref="B58:D58"/>
    <mergeCell ref="A59:A60"/>
    <mergeCell ref="B59:D59"/>
    <mergeCell ref="B60:D60"/>
    <mergeCell ref="A53:A54"/>
    <mergeCell ref="B53:D53"/>
    <mergeCell ref="B54:D54"/>
    <mergeCell ref="A55:A56"/>
    <mergeCell ref="B55:D55"/>
    <mergeCell ref="B56:D56"/>
    <mergeCell ref="A49:A50"/>
    <mergeCell ref="B49:D49"/>
    <mergeCell ref="B50:D50"/>
    <mergeCell ref="A51:A52"/>
    <mergeCell ref="B51:D51"/>
    <mergeCell ref="B52:D52"/>
    <mergeCell ref="A45:A46"/>
    <mergeCell ref="B45:D45"/>
    <mergeCell ref="B46:D46"/>
    <mergeCell ref="A47:A48"/>
    <mergeCell ref="B47:D47"/>
    <mergeCell ref="B48:D48"/>
    <mergeCell ref="A41:A42"/>
    <mergeCell ref="B41:D41"/>
    <mergeCell ref="B42:D42"/>
    <mergeCell ref="A43:A44"/>
    <mergeCell ref="B43:D43"/>
    <mergeCell ref="B44:D44"/>
    <mergeCell ref="A37:A38"/>
    <mergeCell ref="B37:D37"/>
    <mergeCell ref="B38:D38"/>
    <mergeCell ref="A39:A40"/>
    <mergeCell ref="B39:D39"/>
    <mergeCell ref="B40:D40"/>
    <mergeCell ref="A33:A34"/>
    <mergeCell ref="B33:D33"/>
    <mergeCell ref="B34:D34"/>
    <mergeCell ref="A35:A36"/>
    <mergeCell ref="B35:D35"/>
    <mergeCell ref="B36:D36"/>
    <mergeCell ref="A29:A30"/>
    <mergeCell ref="B29:D29"/>
    <mergeCell ref="B30:D30"/>
    <mergeCell ref="A31:A32"/>
    <mergeCell ref="B31:D31"/>
    <mergeCell ref="B32:D32"/>
    <mergeCell ref="A25:A26"/>
    <mergeCell ref="B25:D25"/>
    <mergeCell ref="B26:D26"/>
    <mergeCell ref="A27:A28"/>
    <mergeCell ref="B27:D27"/>
    <mergeCell ref="B28:D28"/>
    <mergeCell ref="A21:A22"/>
    <mergeCell ref="B21:D21"/>
    <mergeCell ref="B22:D22"/>
    <mergeCell ref="A23:A24"/>
    <mergeCell ref="B23:D23"/>
    <mergeCell ref="B24:D24"/>
    <mergeCell ref="A17:A18"/>
    <mergeCell ref="B17:D17"/>
    <mergeCell ref="B18:D18"/>
    <mergeCell ref="A19:A20"/>
    <mergeCell ref="B19:D19"/>
    <mergeCell ref="B20:D20"/>
    <mergeCell ref="A13:A14"/>
    <mergeCell ref="B13:D13"/>
    <mergeCell ref="B14:D14"/>
    <mergeCell ref="A15:A16"/>
    <mergeCell ref="B15:D15"/>
    <mergeCell ref="B16:D16"/>
    <mergeCell ref="A9:A10"/>
    <mergeCell ref="B9:D9"/>
    <mergeCell ref="B10:D10"/>
    <mergeCell ref="A11:A12"/>
    <mergeCell ref="B11:D11"/>
    <mergeCell ref="B12:D12"/>
    <mergeCell ref="B6:D6"/>
    <mergeCell ref="A7:A8"/>
    <mergeCell ref="B7:D7"/>
    <mergeCell ref="B8:D8"/>
    <mergeCell ref="C1:D1"/>
    <mergeCell ref="F1:G1"/>
    <mergeCell ref="D3:E3"/>
    <mergeCell ref="D4:L4"/>
  </mergeCells>
  <conditionalFormatting sqref="K1">
    <cfRule type="expression" priority="1" dxfId="0" stopIfTrue="1">
      <formula>"($J$168+$J$6)&gt;30"</formula>
    </cfRule>
  </conditionalFormatting>
  <conditionalFormatting sqref="E168:I168 K168:M168 E8:I8 E10:I10 E12:I12 E14:I14 E16:I16 E18:I18 E20:I20 E22:I22 E24:I24 E26:I26 E28:I28 E30:I30 E32:I32 E34:I34 E36:I36 E38:I38 E40:I40 E42:I42 E44:I44 E46:I46 E48:I48 E50:I50 E52:I52 E54:I54 E56:I56 E58:I58 E60:I60 E62:I62 E64:I64 E66:I66 E68:I68 E70:I70 E72:I72 E74:I74 E76:I76 E78:I78 E80:I80 E82:I82 E84:I84 E86:I86 E88:I88 E90:I90 E92:I92 E94:I94 E96:I96 E98:I98 E100:I100 E102:I102 E104:I104 E106:I106 E108:I108 E110:I110 E112:I112 E114:I114 E116:I116 E118:I118 E120:I120 E122:I122 E124:I124 E126:I126 E128:I128 E130:I130 E132:I132 E134:I134 E136:I136 E138:I138 E140:I140 E142:I142 E144:I144 E146:I146 E148:I148 E150:I150 E152:I152 E154:I154 E156:I156 E158:I158 E160:I160 E162:I162 E164:I164 E166:I166 K88:M88 K90:M90 K92:M92 K94:M94 K96:M96 K98:M98 K100:M100 K102:M102 K104:M104 K106:M106 K108:M108 K110:M110 K112:M112 K114:M114 K116:M116 K118:M118 K120:M120 K122:M122 K124:M124 K126:M126 K128:M128 K130:M130 K132:M132 K134:M134 K136:M136 K138:M138 K140:M140 K142:M142 K144:M144 K146:M146 K148:M148 K150:M150 K152:M152 K154:M154 K156:M156 K158:M158 K160:M160 K162:M162 K164:M164 K166:M166 K8:M8 K10:M10 K12:M12 K14:M14 K16:M16 K18:M18 K20:M20 K22:M22 K24:M24 K26:M26 K28:M28 K30:M30 K32:M32 K34:M34 K36:M36 K38:M38 K40:M40 K42:M42 K44:M44 K46:M46 K48:M48 K50:M50 K52:M52 K54:M54 K56:M56 K58:M58 K60:M60 K62:M62 K64:M64 K66:M66 K68:M68 K70:M70 K72:M72 K74:M74 K76:M76 K78:M78 K80:M80 K82:M82 K84:M84 K86:M86">
    <cfRule type="cellIs" priority="2" dxfId="0" operator="greaterThanOrEqual" stopIfTrue="1">
      <formula>$F$3-E$6</formula>
    </cfRule>
  </conditionalFormatting>
  <conditionalFormatting sqref="J168 J8 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cfRule type="cellIs" priority="3" dxfId="0" operator="greaterThanOrEqual" stopIfTrue="1">
      <formula>$F$3-$J$6</formula>
    </cfRule>
  </conditionalFormatting>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日本ライトハウス</cp:lastModifiedBy>
  <dcterms:created xsi:type="dcterms:W3CDTF">2004-11-05T07:18:24Z</dcterms:created>
  <dcterms:modified xsi:type="dcterms:W3CDTF">2004-11-09T03:20:28Z</dcterms:modified>
  <cp:category/>
  <cp:version/>
  <cp:contentType/>
  <cp:contentStatus/>
</cp:coreProperties>
</file>